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E:\ASESORIAS CONTABLES\2026\IMDER BUGA\PROCEDIMIENTOS\4. Evaluación\P13. Evaluación y Control\04.P13. Mapas de Riesgos\"/>
    </mc:Choice>
  </mc:AlternateContent>
  <xr:revisionPtr revIDLastSave="0" documentId="13_ncr:1_{904A87B4-812A-4A72-AD09-E7F59D73D3DF}" xr6:coauthVersionLast="47" xr6:coauthVersionMax="47" xr10:uidLastSave="{00000000-0000-0000-0000-000000000000}"/>
  <bookViews>
    <workbookView xWindow="-108" yWindow="-108" windowWidth="23256" windowHeight="12576" xr2:uid="{00000000-000D-0000-FFFF-FFFF00000000}"/>
  </bookViews>
  <sheets>
    <sheet name="2. Mapa de Riesgos" sheetId="1" r:id="rId1"/>
    <sheet name="Hoja1" sheetId="2" r:id="rId2"/>
  </sheets>
  <calcPr calcId="191029"/>
  <extLst>
    <ext uri="GoogleSheetsCustomDataVersion2">
      <go:sheetsCustomData xmlns:go="http://customooxmlschemas.google.com/" r:id="rId6" roundtripDataChecksum="BNAd650gd028g6POZpACc6uBLQsm1IcvpT2zYCburIY="/>
    </ext>
  </extLst>
</workbook>
</file>

<file path=xl/calcChain.xml><?xml version="1.0" encoding="utf-8"?>
<calcChain xmlns="http://schemas.openxmlformats.org/spreadsheetml/2006/main">
  <c r="S15" i="1" l="1"/>
  <c r="Q15" i="1"/>
  <c r="T15" i="1" s="1"/>
  <c r="AB14" i="1"/>
  <c r="T14" i="1"/>
  <c r="X14" i="1" s="1"/>
  <c r="X15" i="1" s="1"/>
  <c r="Z14" i="1" s="1"/>
  <c r="S14" i="1"/>
  <c r="Q14" i="1"/>
  <c r="L14" i="1"/>
  <c r="J14" i="1"/>
  <c r="AA14" i="1" s="1"/>
  <c r="H14" i="1"/>
  <c r="S13" i="1"/>
  <c r="T13" i="1" s="1"/>
  <c r="Q13" i="1"/>
  <c r="AB12" i="1"/>
  <c r="S12" i="1"/>
  <c r="Q12" i="1"/>
  <c r="T12" i="1" s="1"/>
  <c r="X12" i="1" s="1"/>
  <c r="X13" i="1" s="1"/>
  <c r="Z12" i="1" s="1"/>
  <c r="L12" i="1"/>
  <c r="J12" i="1"/>
  <c r="AA12" i="1" s="1"/>
  <c r="H12" i="1"/>
  <c r="AC14" i="1" l="1"/>
  <c r="AD14" i="1" s="1"/>
  <c r="Y14" i="1"/>
  <c r="AC12" i="1"/>
  <c r="AD12" i="1" s="1"/>
  <c r="Y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0000-000003000000}">
      <text>
        <r>
          <rPr>
            <sz val="11"/>
            <color theme="1"/>
            <rFont val="Calibri"/>
            <scheme val="minor"/>
          </rPr>
          <t>======
ID#AAABMtXl4V8
La redacción debe iniciar con la frase de POSIBILIDAD DE, con la siguiente estructura    (2024-05-03 16:18:27)
Impacto. ¿Qué?.  Las consecuencias que puede ocasionar a la organización la materialización del riesgo.
Causa Inmediata. ¿Cómo?. circunstancias o situaciones más evidentes sobre las cuales se presenta el riesgo, las mismas no constituyen la causa principal o base para que se presente el riesgo.
Causa Raíz. ¿Por qué?. Es la causa principal o básica, corresponden a las razones por la cuales se puede presentar el riesgo, so n la base para la definición de controles en la etapa de valoración del riesgo. Se debe tener en cuenta que para un mismo riesgo puede n existir más de una causa o subcausas que pueden ser analizadas.</t>
        </r>
      </text>
    </comment>
    <comment ref="I9" authorId="0" shapeId="0" xr:uid="{00000000-0006-0000-0000-000004000000}">
      <text>
        <r>
          <rPr>
            <sz val="11"/>
            <color theme="1"/>
            <rFont val="Calibri"/>
            <scheme val="minor"/>
          </rPr>
          <t>======
ID#AAABMtXl4V4
Usuario    (2024-05-03 16:18:27)
Se entiende la posibilidad de ocurrencia del riesgo. Estará asociada a la exposición al riesgo del proceso o actividad que se esté analizando. La probabilidad inherente será el número de veces que se pasa por el punto de riesgo en el periodo de 1 año.
20% Muy Baja. La actividad que conlleva el riesgo se ejecuta como máximo 2 veces por año
40% Baja. La actividad que conlleva el riesgo se ejecuta de 3 a 24 veces por año
60% Media. La actividad que conlleva el riesgo se ejecuta de 24 a 500 veces por año
80% Alta. La actividad que conlleva el riesgo se ejecuta mínimo 500 veces al año y máximo 5000 veces por año
100% Muy Alta. La actividad que conlleva el riesgo se ejecuta más de 5000 veces por año</t>
        </r>
      </text>
    </comment>
    <comment ref="K9" authorId="0" shapeId="0" xr:uid="{00000000-0006-0000-0000-000001000000}">
      <text>
        <r>
          <rPr>
            <sz val="11"/>
            <color theme="1"/>
            <rFont val="Calibri"/>
            <scheme val="minor"/>
          </rPr>
          <t>======
ID#AAABMtXl4WE
Usuario    (2024-05-03 16:18:27)
20 % Leve. Afectación Económica. Afectación menor a 10 SMLMV. Reputacional. El riesgo afecta la imagen de algún área de la organización.
40% Menor. Afectación Económica. Entre 10 y 50 SMLMV. Reputacional. El riesgo afecta la imagen de la entidad internamente, de conocimiento general nivel interno, de junta directiva y accionistas y/o de proveedores.
60% Moderado. Afectación Económica. Entre 50 y 100 SMLMV. Reputacional. El riesgo afecta la imagen de la entidad con algunos usuarios de relevancia frente al logro de los objetivos. 
80% Mayor. Afectación Económica. Entre 100 y 500 SMLMV. Reputacional. El riesgo afecta la imagen de la entidad con efecto publicitario sostenido a nivel de sector administrativo, nivel departamental o municipal.
100% Catastrófico. Afectación Económica. Mayor a 500 SMLMV. Reputacional. El riesgo afecta la imagen de la entidad a nivel nacional, con efecto publicitario sostenido a nivel país.</t>
        </r>
      </text>
    </comment>
    <comment ref="M9" authorId="0" shapeId="0" xr:uid="{00000000-0006-0000-0000-000006000000}">
      <text>
        <r>
          <rPr>
            <sz val="11"/>
            <color theme="1"/>
            <rFont val="Calibri"/>
            <scheme val="minor"/>
          </rPr>
          <t>======
ID#AAABMtXl4Vw
usuario    (2024-05-03 16:18:27)
Controles Preventivos: Están diseñados para evitar un evento no deseado en el momento en que se produce. Este tipo de controles intentan evitar la ocurrencia de los riesgos que puedan afectar el cumplimiento de los objetivos.
Controles Detectivos: Están diseñados para identificar un evento o resultado no previsto después de que se haya producido. Buscan detectar la situación no deseada para que se corrija y se tomen las acciones correspondientes.</t>
        </r>
      </text>
    </comment>
    <comment ref="N9" authorId="0" shapeId="0" xr:uid="{00000000-0006-0000-0000-000002000000}">
      <text>
        <r>
          <rPr>
            <sz val="11"/>
            <color theme="1"/>
            <rFont val="Calibri"/>
            <scheme val="minor"/>
          </rPr>
          <t>======
ID#AAABMtXl4WA
Usuario    (2024-05-03 16:18:27)
Responsable de ejecutar el control. Identifica el cargo del servidor que ejecuta el control, en caso de que sean controles automáticos se identificará el sistema que realiza la activ idad.
Acción. Se determina mediante verbos que indican la acción que deben realizar como parte del control.
Complemento. Corresponde a los detalles que permiten identificar claramente el objeto del control.</t>
        </r>
      </text>
    </comment>
    <comment ref="P10" authorId="0" shapeId="0" xr:uid="{00000000-0006-0000-0000-000005000000}">
      <text>
        <r>
          <rPr>
            <sz val="11"/>
            <color theme="1"/>
            <rFont val="Calibri"/>
            <scheme val="minor"/>
          </rPr>
          <t>======
ID#AAABMtXl4V0
Usuario    (2024-05-03 16:18:27)
Controles Preventivos. Va a las causas del riesgo, atacan la probabilidad de ocurrencia del riesgo.
Controles Detectivos. Detecta que algo ocurre y devuelve el proceso a los controles preventivos, atacan la probabilidad de ocurrencia del riesgo.
Controles Correctivos. Atacan el impacto frente a la materialización del riesgo.</t>
        </r>
      </text>
    </comment>
  </commentList>
  <extLst>
    <ext xmlns:r="http://schemas.openxmlformats.org/officeDocument/2006/relationships" uri="GoogleSheetsCustomDataVersion2">
      <go:sheetsCustomData xmlns:go="http://customooxmlschemas.google.com/" r:id="rId1" roundtripDataSignature="AMtx7mh4rMFZqACDgGG0MtOg3otq8W28Qg=="/>
    </ext>
  </extLst>
</comments>
</file>

<file path=xl/sharedStrings.xml><?xml version="1.0" encoding="utf-8"?>
<sst xmlns="http://schemas.openxmlformats.org/spreadsheetml/2006/main" count="142" uniqueCount="96">
  <si>
    <t>MATRIZ MAPA DE RIESGOS POR PROCESO</t>
  </si>
  <si>
    <r>
      <rPr>
        <b/>
        <sz val="12"/>
        <color theme="1"/>
        <rFont val="Arial"/>
      </rPr>
      <t xml:space="preserve">Versión: </t>
    </r>
    <r>
      <rPr>
        <sz val="12"/>
        <color theme="1"/>
        <rFont val="Arial"/>
      </rPr>
      <t>04</t>
    </r>
  </si>
  <si>
    <t>Documento Controlado</t>
  </si>
  <si>
    <t>Nombre del Proceso</t>
  </si>
  <si>
    <t>Evaluación y Control</t>
  </si>
  <si>
    <t>Objetivo</t>
  </si>
  <si>
    <t>Identificación del Riesgo</t>
  </si>
  <si>
    <t>Valoración de Riesgo</t>
  </si>
  <si>
    <t>Plan de Acción</t>
  </si>
  <si>
    <t>Referencia</t>
  </si>
  <si>
    <t>Impacto</t>
  </si>
  <si>
    <t>Causa Inmediata</t>
  </si>
  <si>
    <t>Causa Raíz</t>
  </si>
  <si>
    <t>Descripción del Riesgo</t>
  </si>
  <si>
    <t>Clasificación del Riesgo</t>
  </si>
  <si>
    <t>Frecuencia</t>
  </si>
  <si>
    <t>Probabilidad Inherente</t>
  </si>
  <si>
    <t>Porcentaje</t>
  </si>
  <si>
    <t>Impacto Inherente</t>
  </si>
  <si>
    <t>Zona de Riesgo Inherente</t>
  </si>
  <si>
    <t>N° de Control</t>
  </si>
  <si>
    <t>Descripción del Control</t>
  </si>
  <si>
    <t>Afectación</t>
  </si>
  <si>
    <t>Atributos</t>
  </si>
  <si>
    <t>Probabilidad Residual (2 controles)</t>
  </si>
  <si>
    <t>Probabilidad Residual Final</t>
  </si>
  <si>
    <t>Impacto Residual Final</t>
  </si>
  <si>
    <t>Zona de Riesgo Final</t>
  </si>
  <si>
    <t>Tratamiento</t>
  </si>
  <si>
    <t>Acciones</t>
  </si>
  <si>
    <t>Responsable</t>
  </si>
  <si>
    <t>Fecha de Implementación</t>
  </si>
  <si>
    <t>Fecha de Seguimiento</t>
  </si>
  <si>
    <t>Seguimiento</t>
  </si>
  <si>
    <t>Estado</t>
  </si>
  <si>
    <t>Tipo de Control</t>
  </si>
  <si>
    <t>Peso del Tipo de Control</t>
  </si>
  <si>
    <t>Implementación</t>
  </si>
  <si>
    <t>Peso de la Clase de Implementación</t>
  </si>
  <si>
    <t>Calificación</t>
  </si>
  <si>
    <t>Documentación</t>
  </si>
  <si>
    <t>Evidencia</t>
  </si>
  <si>
    <t>Hallazgos de tipo administrativo, disciplinario y fiscal, impactando el ciclo de mejora continua de las áreas de la entidad.</t>
  </si>
  <si>
    <t>Carencia de personal</t>
  </si>
  <si>
    <t>Actualización de información documentada</t>
  </si>
  <si>
    <t>Posibilidad de falta de ejecución del plan de auditoría interna, por carencia de personal y de actualización de información documentada de los diferentes procesos, dificultando conocer el estado real de los procesos de la entidad y la no realización de acciones preventivas que eviten la ocurrencia de hallazgos de tipo administrativo, disciplinario y fiscal, impactando el ciclo de mejora continua de las áreas de la entidad.</t>
  </si>
  <si>
    <t>Ejecución y administración de procesos</t>
  </si>
  <si>
    <t>12 procesos de acuerdo al mapa de procesos</t>
  </si>
  <si>
    <t>Probabilidad</t>
  </si>
  <si>
    <t>Preventivo</t>
  </si>
  <si>
    <t>Manual</t>
  </si>
  <si>
    <t>Documentado</t>
  </si>
  <si>
    <t>Continua</t>
  </si>
  <si>
    <t>Con Registro</t>
  </si>
  <si>
    <t>Aplicación de matriz de priorización de procesos a auditar, de acuerdo a metodología basada en el riesgo.
Informes de auditoría interna por proceso.</t>
  </si>
  <si>
    <t>Automático</t>
  </si>
  <si>
    <t>Afectación de la calidad y confiabilidad de la información rendida.</t>
  </si>
  <si>
    <t>Por falta de organización de la Oficina de Control Interno para el desarrollo de sus actividades</t>
  </si>
  <si>
    <t>La rendición de informes en el año no supera los 24</t>
  </si>
  <si>
    <t xml:space="preserve">Registros de asistencia y registros fotográficos de la jornada de sensibilización.
Informes rendidos con oportunidad
</t>
  </si>
  <si>
    <t>Detectivo</t>
  </si>
  <si>
    <t>Correctivo</t>
  </si>
  <si>
    <t>Proceso</t>
  </si>
  <si>
    <t>Tipo</t>
  </si>
  <si>
    <t>Planeación Municipal</t>
  </si>
  <si>
    <t>Fraude externo</t>
  </si>
  <si>
    <t>Gestión Integral de la Información</t>
  </si>
  <si>
    <t>Fraude interno</t>
  </si>
  <si>
    <t>Gestión de Turismo, Medio Ambiente y Desarrollo Agropecuario</t>
  </si>
  <si>
    <t>Fallas tecnológicas</t>
  </si>
  <si>
    <t>Gestión de Salud, Recreación y Deportes</t>
  </si>
  <si>
    <t>Relaciones laborales</t>
  </si>
  <si>
    <t>Gestión de Obras, Infraestructura y Vivienda</t>
  </si>
  <si>
    <t>Usuarios, productos y prácticas</t>
  </si>
  <si>
    <t>Gestión de Gobierno, Seguridad y Convivencia Ciudadana</t>
  </si>
  <si>
    <t>Daños a activos fijos/eventos externos</t>
  </si>
  <si>
    <t>Gestión del Desarrollo Social, Educación y Cultura</t>
  </si>
  <si>
    <t>Gestión de Servicios Administrativos</t>
  </si>
  <si>
    <t>Gestión de Hacienda Pública</t>
  </si>
  <si>
    <t>Fuerte</t>
  </si>
  <si>
    <t>Sin documentar</t>
  </si>
  <si>
    <t>Gestión del Control Integral</t>
  </si>
  <si>
    <t>Moderado</t>
  </si>
  <si>
    <t>Todos los procesos</t>
  </si>
  <si>
    <t>Débil</t>
  </si>
  <si>
    <t>Aleatoria</t>
  </si>
  <si>
    <t>Sin Registro</t>
  </si>
  <si>
    <t xml:space="preserve">Código: </t>
  </si>
  <si>
    <r>
      <t xml:space="preserve">Fecha de aprobación:
</t>
    </r>
    <r>
      <rPr>
        <sz val="12"/>
        <color theme="1"/>
        <rFont val="Arial"/>
      </rPr>
      <t>octubre 07 de 2025</t>
    </r>
  </si>
  <si>
    <t>Realizar seguimiento y monitoreo a la implementación y el mantenimiento del SCI y a las directrices impartidas por  entidades de orden nacional, departamental y municipal, verificando el cumplimiento de los requisitos legales y normativos que rigen la gestión  pública a través de la mejora continua y evaluación permanente a las actividades que se ejecutan en el Instituto Municipal del Deporte y la Recreación de Guadalajara de Buga - IMDER BUGA, con el fin de lograr el  cumplimiento de objetivos, optimizar la prestación del servicio y la gestión de la entidad en términos de eficiencia, eficacia y efectividad.</t>
  </si>
  <si>
    <t>Reformular por el Asesor de Control Interno, la técnica sobre las cuales se hará la escogencia de los procesos a auditar, teniendo en cuenta los riesgos institucionales y aquellos procesos que no hayan sido sujetos de auditoría interna.</t>
  </si>
  <si>
    <t>Asesor de Oficina de Control Interno</t>
  </si>
  <si>
    <t>Octube a Diciembre de 2025</t>
  </si>
  <si>
    <t>Por falta de entrega de la información por parte de las areas</t>
  </si>
  <si>
    <t>Posibilidad de incumplimiento en la rendición de informes y responsabilidades de Control Interno, por falta de entrega de la información por parte de las areas o de organización de la Oficina de Control Interno para el desarrollo de sus actividades, afectando la calidad y confiabilidad de la información rendida.</t>
  </si>
  <si>
    <t>Llevar por parte del Asesor de Control Interno, una jornada de sensibilización al año sobre la dimensión de Control Interno de MIPG, de todos los requerimientos que se le hagan a los procesos, se hará copia al señor director; en caso de incumplimiento con la entrega de información se dará trámite a Control Interno Disciplinario.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</si>
</sst>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scheme val="minor"/>
    </font>
    <font>
      <sz val="11"/>
      <color theme="1"/>
      <name val="Arial"/>
    </font>
    <font>
      <sz val="11"/>
      <name val="Calibri"/>
    </font>
    <font>
      <b/>
      <sz val="14"/>
      <color theme="1"/>
      <name val="Arial"/>
    </font>
    <font>
      <b/>
      <sz val="12"/>
      <color theme="1"/>
      <name val="Arial"/>
    </font>
    <font>
      <b/>
      <sz val="11"/>
      <color theme="1"/>
      <name val="Arial"/>
    </font>
    <font>
      <sz val="9"/>
      <color theme="1"/>
      <name val="Arial"/>
    </font>
    <font>
      <sz val="10"/>
      <color theme="1"/>
      <name val="Arial"/>
    </font>
    <font>
      <sz val="12"/>
      <color theme="1"/>
      <name val="Arial"/>
    </font>
  </fonts>
  <fills count="5">
    <fill>
      <patternFill patternType="none"/>
    </fill>
    <fill>
      <patternFill patternType="gray125"/>
    </fill>
    <fill>
      <patternFill patternType="solid">
        <fgColor rgb="FFC4BD97"/>
        <bgColor rgb="FFC4BD97"/>
      </patternFill>
    </fill>
    <fill>
      <patternFill patternType="solid">
        <fgColor rgb="FFC2D69B"/>
        <bgColor rgb="FFC2D69B"/>
      </patternFill>
    </fill>
    <fill>
      <patternFill patternType="solid">
        <fgColor rgb="FFBFBFBF"/>
        <bgColor rgb="FFBFBFBF"/>
      </patternFill>
    </fill>
  </fills>
  <borders count="4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top style="thick">
        <color rgb="FF000000"/>
      </top>
      <bottom style="thin">
        <color rgb="FF000000"/>
      </bottom>
      <diagonal/>
    </border>
    <border>
      <left style="thin">
        <color rgb="FF000000"/>
      </left>
      <right/>
      <top style="thick">
        <color rgb="FF000000"/>
      </top>
      <bottom style="thin">
        <color rgb="FF000000"/>
      </bottom>
      <diagonal/>
    </border>
    <border>
      <left/>
      <right style="thin">
        <color rgb="FF000000"/>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style="thick">
        <color rgb="FF000000"/>
      </left>
      <right style="thin">
        <color rgb="FF000000"/>
      </right>
      <top/>
      <bottom/>
      <diagonal/>
    </border>
    <border>
      <left style="thin">
        <color rgb="FF000000"/>
      </left>
      <right style="thin">
        <color rgb="FF000000"/>
      </right>
      <top/>
      <bottom/>
      <diagonal/>
    </border>
    <border>
      <left style="thin">
        <color rgb="FF000000"/>
      </left>
      <right style="thick">
        <color rgb="FF000000"/>
      </right>
      <top/>
      <bottom/>
      <diagonal/>
    </border>
    <border>
      <left style="thick">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right style="thin">
        <color rgb="FF000000"/>
      </right>
      <top/>
      <bottom style="thick">
        <color rgb="FF000000"/>
      </bottom>
      <diagonal/>
    </border>
    <border>
      <left style="thin">
        <color rgb="FF000000"/>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style="thin">
        <color rgb="FF000000"/>
      </right>
      <top style="thin">
        <color rgb="FF000000"/>
      </top>
      <bottom/>
      <diagonal/>
    </border>
    <border>
      <left style="thin">
        <color rgb="FF000000"/>
      </left>
      <right/>
      <top style="thick">
        <color rgb="FF000000"/>
      </top>
      <bottom/>
      <diagonal/>
    </border>
    <border>
      <left/>
      <right style="thin">
        <color rgb="FF000000"/>
      </right>
      <top style="thick">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2">
    <xf numFmtId="0" fontId="0" fillId="0" borderId="0" xfId="0"/>
    <xf numFmtId="0" fontId="1"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center" vertical="center"/>
    </xf>
    <xf numFmtId="0" fontId="1" fillId="0" borderId="0" xfId="0" applyFont="1"/>
    <xf numFmtId="0" fontId="7" fillId="0" borderId="29" xfId="0" applyFont="1" applyBorder="1" applyAlignment="1">
      <alignment horizontal="center" vertical="center" wrapText="1"/>
    </xf>
    <xf numFmtId="0" fontId="7" fillId="0" borderId="29" xfId="0" applyFont="1" applyBorder="1" applyAlignment="1">
      <alignment vertical="center" wrapText="1"/>
    </xf>
    <xf numFmtId="0" fontId="1" fillId="0" borderId="29" xfId="0" applyFont="1" applyBorder="1" applyAlignment="1">
      <alignment horizontal="center" vertical="center"/>
    </xf>
    <xf numFmtId="0" fontId="5" fillId="4" borderId="40" xfId="0" applyFont="1" applyFill="1" applyBorder="1" applyAlignment="1">
      <alignment horizontal="center" vertical="center"/>
    </xf>
    <xf numFmtId="0" fontId="7" fillId="0" borderId="29" xfId="0" applyFont="1" applyBorder="1" applyAlignment="1">
      <alignment vertical="center"/>
    </xf>
    <xf numFmtId="0" fontId="7" fillId="0" borderId="45" xfId="0" applyFont="1" applyBorder="1" applyAlignment="1">
      <alignment horizontal="center" vertical="center" wrapText="1"/>
    </xf>
    <xf numFmtId="0" fontId="7" fillId="0" borderId="45" xfId="0" applyFont="1" applyBorder="1" applyAlignment="1">
      <alignment vertical="center"/>
    </xf>
    <xf numFmtId="0" fontId="1" fillId="0" borderId="45" xfId="0" applyFont="1" applyBorder="1" applyAlignment="1">
      <alignment horizontal="center" vertical="center"/>
    </xf>
    <xf numFmtId="0" fontId="5" fillId="4" borderId="45" xfId="0" applyFont="1" applyFill="1" applyBorder="1" applyAlignment="1">
      <alignment horizontal="center" vertical="center"/>
    </xf>
    <xf numFmtId="0" fontId="5" fillId="0" borderId="0" xfId="0" applyFont="1"/>
    <xf numFmtId="0" fontId="5" fillId="2" borderId="29" xfId="0" applyFont="1" applyFill="1" applyBorder="1" applyAlignment="1">
      <alignment horizontal="center" vertical="center" wrapText="1"/>
    </xf>
    <xf numFmtId="0" fontId="2" fillId="0" borderId="32" xfId="0" applyFont="1" applyBorder="1"/>
    <xf numFmtId="0" fontId="2" fillId="0" borderId="35" xfId="0" applyFont="1" applyBorder="1"/>
    <xf numFmtId="0" fontId="5" fillId="2" borderId="28" xfId="0" applyFont="1" applyFill="1" applyBorder="1" applyAlignment="1">
      <alignment horizontal="center" vertical="center" textRotation="90"/>
    </xf>
    <xf numFmtId="0" fontId="2" fillId="0" borderId="31" xfId="0" applyFont="1" applyBorder="1"/>
    <xf numFmtId="0" fontId="2" fillId="0" borderId="34" xfId="0" applyFont="1" applyBorder="1"/>
    <xf numFmtId="0" fontId="5" fillId="2" borderId="29" xfId="0" applyFont="1" applyFill="1" applyBorder="1" applyAlignment="1">
      <alignment horizontal="center" vertical="center"/>
    </xf>
    <xf numFmtId="0" fontId="5" fillId="0" borderId="29" xfId="0" applyFont="1" applyBorder="1" applyAlignment="1">
      <alignment horizontal="center" vertical="center" wrapText="1"/>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2" fillId="0" borderId="33" xfId="0" applyFont="1" applyBorder="1"/>
    <xf numFmtId="0" fontId="2" fillId="0" borderId="38" xfId="0" applyFont="1" applyBorder="1"/>
    <xf numFmtId="0" fontId="5" fillId="3" borderId="29" xfId="0" applyFont="1" applyFill="1" applyBorder="1" applyAlignment="1">
      <alignment horizontal="center" vertical="center" wrapText="1"/>
    </xf>
    <xf numFmtId="0" fontId="5" fillId="0" borderId="1" xfId="0" applyFont="1" applyBorder="1" applyAlignment="1">
      <alignment horizontal="center" vertical="center"/>
    </xf>
    <xf numFmtId="0" fontId="2" fillId="0" borderId="3" xfId="0" applyFont="1" applyBorder="1"/>
    <xf numFmtId="0" fontId="2" fillId="0" borderId="7" xfId="0" applyFont="1" applyBorder="1"/>
    <xf numFmtId="0" fontId="2" fillId="0" borderId="8" xfId="0" applyFont="1" applyBorder="1"/>
    <xf numFmtId="0" fontId="2" fillId="0" borderId="36" xfId="0" applyFont="1" applyBorder="1"/>
    <xf numFmtId="0" fontId="2" fillId="0" borderId="37" xfId="0" applyFont="1" applyBorder="1"/>
    <xf numFmtId="0" fontId="4" fillId="0" borderId="4" xfId="0" applyFont="1" applyBorder="1" applyAlignment="1">
      <alignment horizontal="left" vertical="center" wrapText="1"/>
    </xf>
    <xf numFmtId="0" fontId="2" fillId="0" borderId="5" xfId="0" applyFont="1" applyBorder="1"/>
    <xf numFmtId="0" fontId="2" fillId="0" borderId="6" xfId="0" applyFont="1" applyBorder="1"/>
    <xf numFmtId="0" fontId="5" fillId="0" borderId="12" xfId="0" applyFont="1" applyBorder="1" applyAlignment="1">
      <alignment horizontal="center" vertical="center" wrapText="1"/>
    </xf>
    <xf numFmtId="0" fontId="2" fillId="0" borderId="12" xfId="0" applyFont="1" applyBorder="1"/>
    <xf numFmtId="0" fontId="5" fillId="0" borderId="13" xfId="0" applyFont="1" applyBorder="1" applyAlignment="1">
      <alignment horizontal="left" vertical="center"/>
    </xf>
    <xf numFmtId="0" fontId="2" fillId="0" borderId="14" xfId="0" applyFont="1" applyBorder="1"/>
    <xf numFmtId="0" fontId="2" fillId="0" borderId="15" xfId="0" applyFont="1" applyBorder="1"/>
    <xf numFmtId="0" fontId="6" fillId="0" borderId="16" xfId="0" applyFont="1" applyBorder="1" applyAlignment="1">
      <alignment horizontal="left" vertical="center" wrapText="1"/>
    </xf>
    <xf numFmtId="0" fontId="2" fillId="0" borderId="17" xfId="0" applyFont="1" applyBorder="1"/>
    <xf numFmtId="0" fontId="2" fillId="0" borderId="44" xfId="0" applyFont="1" applyBorder="1"/>
    <xf numFmtId="0" fontId="7" fillId="0" borderId="1" xfId="0" applyFont="1" applyBorder="1" applyAlignment="1">
      <alignment horizontal="left" vertical="center" wrapText="1"/>
    </xf>
    <xf numFmtId="0" fontId="2" fillId="0" borderId="9" xfId="0" applyFont="1" applyBorder="1"/>
    <xf numFmtId="0" fontId="2" fillId="0" borderId="11" xfId="0" applyFont="1" applyBorder="1"/>
    <xf numFmtId="0" fontId="1" fillId="0" borderId="1" xfId="0" applyFont="1" applyBorder="1" applyAlignment="1">
      <alignment horizontal="center"/>
    </xf>
    <xf numFmtId="0" fontId="2" fillId="0" borderId="2" xfId="0" applyFont="1" applyBorder="1"/>
    <xf numFmtId="0" fontId="0" fillId="0" borderId="0" xfId="0"/>
    <xf numFmtId="0" fontId="2" fillId="0" borderId="10" xfId="0" applyFont="1" applyBorder="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5" fillId="0" borderId="18" xfId="0" applyFont="1" applyBorder="1" applyAlignment="1">
      <alignment horizontal="left" vertical="center"/>
    </xf>
    <xf numFmtId="0" fontId="2" fillId="0" borderId="19" xfId="0" applyFont="1" applyBorder="1"/>
    <xf numFmtId="0" fontId="6" fillId="0" borderId="20" xfId="0" applyFont="1" applyBorder="1" applyAlignment="1">
      <alignment horizontal="left" vertical="center" wrapText="1"/>
    </xf>
    <xf numFmtId="0" fontId="2" fillId="0" borderId="21" xfId="0" applyFont="1" applyBorder="1"/>
    <xf numFmtId="0" fontId="5" fillId="2" borderId="22" xfId="0" applyFont="1" applyFill="1" applyBorder="1" applyAlignment="1">
      <alignment horizontal="center" vertical="center"/>
    </xf>
    <xf numFmtId="0" fontId="2" fillId="0" borderId="23" xfId="0" applyFont="1" applyBorder="1"/>
    <xf numFmtId="0" fontId="2" fillId="0" borderId="24" xfId="0" applyFont="1" applyBorder="1"/>
    <xf numFmtId="0" fontId="5" fillId="3" borderId="25" xfId="0" applyFont="1" applyFill="1" applyBorder="1" applyAlignment="1">
      <alignment horizontal="center" vertical="center"/>
    </xf>
    <xf numFmtId="0" fontId="2" fillId="0" borderId="26" xfId="0" applyFont="1" applyBorder="1"/>
    <xf numFmtId="0" fontId="5" fillId="0" borderId="25" xfId="0" applyFont="1" applyBorder="1" applyAlignment="1">
      <alignment horizontal="center" vertical="center"/>
    </xf>
    <xf numFmtId="0" fontId="2" fillId="0" borderId="27" xfId="0" applyFont="1" applyBorder="1"/>
    <xf numFmtId="0" fontId="5" fillId="2" borderId="29" xfId="0" applyFont="1" applyFill="1" applyBorder="1" applyAlignment="1">
      <alignment horizontal="center" vertical="center" textRotation="90"/>
    </xf>
    <xf numFmtId="0" fontId="5" fillId="3" borderId="29" xfId="0" applyFont="1" applyFill="1" applyBorder="1" applyAlignment="1">
      <alignment horizontal="center" vertical="center" textRotation="90"/>
    </xf>
    <xf numFmtId="0" fontId="5" fillId="4" borderId="29" xfId="0" applyFont="1" applyFill="1" applyBorder="1" applyAlignment="1">
      <alignment horizontal="center" vertical="center"/>
    </xf>
    <xf numFmtId="0" fontId="7" fillId="0" borderId="29" xfId="0" applyFont="1" applyBorder="1" applyAlignment="1">
      <alignment horizontal="left" vertical="center" wrapText="1"/>
    </xf>
    <xf numFmtId="0" fontId="1" fillId="0" borderId="29" xfId="0" applyFont="1" applyBorder="1" applyAlignment="1">
      <alignment horizontal="center" vertical="center"/>
    </xf>
    <xf numFmtId="0" fontId="7" fillId="0" borderId="29" xfId="0" applyFont="1" applyBorder="1" applyAlignment="1">
      <alignment horizontal="center" vertical="center" wrapText="1"/>
    </xf>
    <xf numFmtId="0" fontId="7" fillId="0" borderId="39" xfId="0" applyFont="1" applyBorder="1" applyAlignment="1">
      <alignment horizontal="left" vertical="center" wrapText="1"/>
    </xf>
    <xf numFmtId="0" fontId="7" fillId="0" borderId="39" xfId="0" applyFont="1" applyBorder="1" applyAlignment="1">
      <alignment horizontal="center" vertical="center" wrapText="1"/>
    </xf>
    <xf numFmtId="0" fontId="5" fillId="0" borderId="39" xfId="0" applyFont="1" applyBorder="1" applyAlignment="1">
      <alignment horizontal="center" vertical="center" wrapText="1"/>
    </xf>
    <xf numFmtId="0" fontId="5" fillId="4" borderId="39" xfId="0" applyFont="1" applyFill="1" applyBorder="1" applyAlignment="1">
      <alignment horizontal="center" vertical="center"/>
    </xf>
    <xf numFmtId="0" fontId="2" fillId="0" borderId="43" xfId="0" applyFont="1" applyBorder="1"/>
    <xf numFmtId="0" fontId="5" fillId="0" borderId="39" xfId="0" applyFont="1" applyBorder="1" applyAlignment="1">
      <alignment horizontal="center" vertical="center"/>
    </xf>
    <xf numFmtId="0" fontId="7" fillId="0" borderId="41" xfId="0" applyFont="1" applyBorder="1" applyAlignment="1">
      <alignment horizontal="left" vertical="center" wrapText="1"/>
    </xf>
    <xf numFmtId="0" fontId="2" fillId="0" borderId="42" xfId="0" applyFont="1" applyBorder="1"/>
    <xf numFmtId="0" fontId="1" fillId="0" borderId="39" xfId="0" applyFont="1" applyBorder="1" applyAlignment="1">
      <alignment horizontal="center" vertical="center"/>
    </xf>
    <xf numFmtId="0" fontId="5" fillId="3" borderId="29" xfId="0" applyFont="1" applyFill="1" applyBorder="1" applyAlignment="1">
      <alignment horizontal="center" vertical="center" textRotation="90" wrapText="1"/>
    </xf>
    <xf numFmtId="0" fontId="5" fillId="3" borderId="4" xfId="0" applyFont="1" applyFill="1" applyBorder="1" applyAlignment="1">
      <alignment horizontal="center" vertical="center" wrapText="1"/>
    </xf>
  </cellXfs>
  <cellStyles count="1">
    <cellStyle name="Normal" xfId="0" builtinId="0"/>
  </cellStyles>
  <dxfs count="72">
    <dxf>
      <fill>
        <patternFill patternType="solid">
          <fgColor theme="4"/>
          <bgColor theme="4"/>
        </patternFill>
      </fill>
    </dxf>
    <dxf>
      <font>
        <color rgb="FF9C6500"/>
      </font>
      <fill>
        <patternFill patternType="solid">
          <fgColor rgb="FFFFEB9C"/>
          <bgColor rgb="FFFFEB9C"/>
        </patternFill>
      </fill>
    </dxf>
    <dxf>
      <fill>
        <patternFill patternType="solid">
          <fgColor theme="9"/>
          <bgColor theme="9"/>
        </patternFill>
      </fill>
    </dxf>
    <dxf>
      <fill>
        <patternFill patternType="solid">
          <fgColor rgb="FFFF0000"/>
          <bgColor rgb="FFFF0000"/>
        </patternFill>
      </fill>
    </dxf>
    <dxf>
      <fill>
        <patternFill patternType="solid">
          <fgColor rgb="FFFF0000"/>
          <bgColor rgb="FFFF0000"/>
        </patternFill>
      </fill>
    </dxf>
    <dxf>
      <fill>
        <patternFill patternType="solid">
          <fgColor rgb="FFFF6600"/>
          <bgColor rgb="FFFF6600"/>
        </patternFill>
      </fill>
    </dxf>
    <dxf>
      <fill>
        <patternFill patternType="solid">
          <fgColor rgb="FFFFFF00"/>
          <bgColor rgb="FFFFFF00"/>
        </patternFill>
      </fill>
    </dxf>
    <dxf>
      <fill>
        <patternFill patternType="solid">
          <fgColor rgb="FF00B050"/>
          <bgColor rgb="FF00B050"/>
        </patternFill>
      </fill>
    </dxf>
    <dxf>
      <fill>
        <patternFill patternType="solid">
          <fgColor rgb="FF00B050"/>
          <bgColor rgb="FF00B050"/>
        </patternFill>
      </fill>
    </dxf>
    <dxf>
      <fill>
        <patternFill patternType="solid">
          <fgColor rgb="FFFFFF00"/>
          <bgColor rgb="FFFFFF00"/>
        </patternFill>
      </fill>
    </dxf>
    <dxf>
      <fill>
        <patternFill patternType="solid">
          <fgColor rgb="FFFF6600"/>
          <bgColor rgb="FFFF6600"/>
        </patternFill>
      </fill>
    </dxf>
    <dxf>
      <fill>
        <patternFill patternType="solid">
          <fgColor rgb="FFFF0000"/>
          <bgColor rgb="FFFF0000"/>
        </patternFill>
      </fill>
    </dxf>
    <dxf>
      <fill>
        <patternFill patternType="solid">
          <fgColor rgb="FFFF0000"/>
          <bgColor rgb="FFFF0000"/>
        </patternFill>
      </fill>
    </dxf>
    <dxf>
      <fill>
        <patternFill patternType="solid">
          <fgColor theme="9"/>
          <bgColor theme="9"/>
        </patternFill>
      </fill>
    </dxf>
    <dxf>
      <font>
        <color rgb="FF9C6500"/>
      </font>
      <fill>
        <patternFill patternType="solid">
          <fgColor rgb="FFFFEB9C"/>
          <bgColor rgb="FFFFEB9C"/>
        </patternFill>
      </fill>
    </dxf>
    <dxf>
      <fill>
        <patternFill patternType="solid">
          <fgColor theme="4"/>
          <bgColor theme="4"/>
        </patternFill>
      </fill>
    </dxf>
    <dxf>
      <fill>
        <patternFill patternType="solid">
          <fgColor rgb="FF92D050"/>
          <bgColor rgb="FF92D050"/>
        </patternFill>
      </fill>
    </dxf>
    <dxf>
      <fill>
        <patternFill patternType="solid">
          <fgColor rgb="FF00B050"/>
          <bgColor rgb="FF00B050"/>
        </patternFill>
      </fill>
    </dxf>
    <dxf>
      <fill>
        <patternFill patternType="solid">
          <fgColor rgb="FFFABF8F"/>
          <bgColor rgb="FFFABF8F"/>
        </patternFill>
      </fill>
    </dxf>
    <dxf>
      <fill>
        <patternFill patternType="solid">
          <fgColor theme="9"/>
          <bgColor theme="9"/>
        </patternFill>
      </fill>
    </dxf>
    <dxf>
      <fill>
        <patternFill patternType="solid">
          <fgColor rgb="FFFF0000"/>
          <bgColor rgb="FFFF0000"/>
        </patternFill>
      </fill>
    </dxf>
    <dxf>
      <fill>
        <patternFill patternType="solid">
          <fgColor rgb="FF00B050"/>
          <bgColor rgb="FF00B050"/>
        </patternFill>
      </fill>
    </dxf>
    <dxf>
      <fill>
        <patternFill patternType="solid">
          <fgColor rgb="FF92D050"/>
          <bgColor rgb="FF92D050"/>
        </patternFill>
      </fill>
    </dxf>
    <dxf>
      <fill>
        <patternFill patternType="solid">
          <fgColor rgb="FFFABF8F"/>
          <bgColor rgb="FFFABF8F"/>
        </patternFill>
      </fill>
    </dxf>
    <dxf>
      <fill>
        <patternFill patternType="solid">
          <fgColor theme="9"/>
          <bgColor theme="9"/>
        </patternFill>
      </fill>
    </dxf>
    <dxf>
      <fill>
        <patternFill patternType="solid">
          <fgColor rgb="FFFF0000"/>
          <bgColor rgb="FFFF0000"/>
        </patternFill>
      </fill>
    </dxf>
    <dxf>
      <fill>
        <patternFill patternType="solid">
          <fgColor theme="9"/>
          <bgColor theme="9"/>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ABF8F"/>
          <bgColor rgb="FFFABF8F"/>
        </patternFill>
      </fill>
    </dxf>
    <dxf>
      <fill>
        <patternFill patternType="solid">
          <fgColor rgb="FF92D050"/>
          <bgColor rgb="FF92D050"/>
        </patternFill>
      </fill>
    </dxf>
    <dxf>
      <fill>
        <patternFill patternType="solid">
          <fgColor rgb="FF00B050"/>
          <bgColor rgb="FF00B050"/>
        </patternFill>
      </fill>
    </dxf>
    <dxf>
      <fill>
        <patternFill patternType="solid">
          <fgColor rgb="FFFABF8F"/>
          <bgColor rgb="FFFABF8F"/>
        </patternFill>
      </fill>
    </dxf>
    <dxf>
      <fill>
        <patternFill patternType="solid">
          <fgColor theme="9"/>
          <bgColor theme="9"/>
        </patternFill>
      </fill>
    </dxf>
    <dxf>
      <fill>
        <patternFill patternType="solid">
          <fgColor rgb="FFFF0000"/>
          <bgColor rgb="FFFF0000"/>
        </patternFill>
      </fill>
    </dxf>
    <dxf>
      <fill>
        <patternFill patternType="solid">
          <fgColor theme="4"/>
          <bgColor theme="4"/>
        </patternFill>
      </fill>
    </dxf>
    <dxf>
      <font>
        <color rgb="FF9C6500"/>
      </font>
      <fill>
        <patternFill patternType="solid">
          <fgColor rgb="FFFFEB9C"/>
          <bgColor rgb="FFFFEB9C"/>
        </patternFill>
      </fill>
    </dxf>
    <dxf>
      <fill>
        <patternFill patternType="solid">
          <fgColor theme="9"/>
          <bgColor theme="9"/>
        </patternFill>
      </fill>
    </dxf>
    <dxf>
      <fill>
        <patternFill patternType="solid">
          <fgColor rgb="FFFF0000"/>
          <bgColor rgb="FFFF0000"/>
        </patternFill>
      </fill>
    </dxf>
    <dxf>
      <fill>
        <patternFill patternType="solid">
          <fgColor rgb="FFFF0000"/>
          <bgColor rgb="FFFF0000"/>
        </patternFill>
      </fill>
    </dxf>
    <dxf>
      <fill>
        <patternFill patternType="solid">
          <fgColor rgb="FFFF6600"/>
          <bgColor rgb="FFFF6600"/>
        </patternFill>
      </fill>
    </dxf>
    <dxf>
      <fill>
        <patternFill patternType="solid">
          <fgColor rgb="FFFFFF00"/>
          <bgColor rgb="FFFFFF00"/>
        </patternFill>
      </fill>
    </dxf>
    <dxf>
      <fill>
        <patternFill patternType="solid">
          <fgColor rgb="FF00B050"/>
          <bgColor rgb="FF00B050"/>
        </patternFill>
      </fill>
    </dxf>
    <dxf>
      <fill>
        <patternFill patternType="solid">
          <fgColor rgb="FF00B050"/>
          <bgColor rgb="FF00B050"/>
        </patternFill>
      </fill>
    </dxf>
    <dxf>
      <fill>
        <patternFill patternType="solid">
          <fgColor theme="4"/>
          <bgColor theme="4"/>
        </patternFill>
      </fill>
    </dxf>
    <dxf>
      <font>
        <color rgb="FF9C6500"/>
      </font>
      <fill>
        <patternFill patternType="solid">
          <fgColor rgb="FFFFEB9C"/>
          <bgColor rgb="FFFFEB9C"/>
        </patternFill>
      </fill>
    </dxf>
    <dxf>
      <fill>
        <patternFill patternType="solid">
          <fgColor theme="9"/>
          <bgColor theme="9"/>
        </patternFill>
      </fill>
    </dxf>
    <dxf>
      <fill>
        <patternFill patternType="solid">
          <fgColor rgb="FFFF0000"/>
          <bgColor rgb="FFFF0000"/>
        </patternFill>
      </fill>
    </dxf>
    <dxf>
      <fill>
        <patternFill patternType="solid">
          <fgColor rgb="FFFF0000"/>
          <bgColor rgb="FFFF0000"/>
        </patternFill>
      </fill>
    </dxf>
    <dxf>
      <fill>
        <patternFill patternType="solid">
          <fgColor rgb="FFFF6600"/>
          <bgColor rgb="FFFF6600"/>
        </patternFill>
      </fill>
    </dxf>
    <dxf>
      <fill>
        <patternFill patternType="solid">
          <fgColor rgb="FFFFFF00"/>
          <bgColor rgb="FFFFFF00"/>
        </patternFill>
      </fill>
    </dxf>
    <dxf>
      <fill>
        <patternFill patternType="solid">
          <fgColor rgb="FF92D050"/>
          <bgColor rgb="FF92D050"/>
        </patternFill>
      </fill>
    </dxf>
    <dxf>
      <fill>
        <patternFill patternType="solid">
          <fgColor rgb="FFFF0000"/>
          <bgColor rgb="FFFF0000"/>
        </patternFill>
      </fill>
    </dxf>
    <dxf>
      <fill>
        <patternFill patternType="solid">
          <fgColor theme="9"/>
          <bgColor theme="9"/>
        </patternFill>
      </fill>
    </dxf>
    <dxf>
      <fill>
        <patternFill patternType="solid">
          <fgColor rgb="FFFABF8F"/>
          <bgColor rgb="FFFABF8F"/>
        </patternFill>
      </fill>
    </dxf>
    <dxf>
      <fill>
        <patternFill patternType="solid">
          <fgColor rgb="FF00B050"/>
          <bgColor rgb="FF00B050"/>
        </patternFill>
      </fill>
    </dxf>
    <dxf>
      <fill>
        <patternFill patternType="solid">
          <fgColor rgb="FF92D050"/>
          <bgColor rgb="FF92D050"/>
        </patternFill>
      </fill>
    </dxf>
    <dxf>
      <fill>
        <patternFill patternType="solid">
          <fgColor rgb="FF00B050"/>
          <bgColor rgb="FF00B050"/>
        </patternFill>
      </fill>
    </dxf>
    <dxf>
      <fill>
        <patternFill patternType="solid">
          <fgColor rgb="FFFABF8F"/>
          <bgColor rgb="FFFABF8F"/>
        </patternFill>
      </fill>
    </dxf>
    <dxf>
      <fill>
        <patternFill patternType="solid">
          <fgColor theme="9"/>
          <bgColor theme="9"/>
        </patternFill>
      </fill>
    </dxf>
    <dxf>
      <fill>
        <patternFill patternType="solid">
          <fgColor rgb="FFFF0000"/>
          <bgColor rgb="FFFF0000"/>
        </patternFill>
      </fill>
    </dxf>
    <dxf>
      <fill>
        <patternFill patternType="solid">
          <fgColor theme="9"/>
          <bgColor theme="9"/>
        </patternFill>
      </fill>
    </dxf>
    <dxf>
      <fill>
        <patternFill patternType="solid">
          <fgColor rgb="FFFF0000"/>
          <bgColor rgb="FFFF0000"/>
        </patternFill>
      </fill>
    </dxf>
    <dxf>
      <fill>
        <patternFill patternType="solid">
          <fgColor rgb="FFFABF8F"/>
          <bgColor rgb="FFFABF8F"/>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ABF8F"/>
          <bgColor rgb="FFFABF8F"/>
        </patternFill>
      </fill>
    </dxf>
    <dxf>
      <fill>
        <patternFill patternType="solid">
          <fgColor rgb="FFFF0000"/>
          <bgColor rgb="FFFF0000"/>
        </patternFill>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31</xdr:col>
      <xdr:colOff>464820</xdr:colOff>
      <xdr:row>0</xdr:row>
      <xdr:rowOff>228600</xdr:rowOff>
    </xdr:from>
    <xdr:to>
      <xdr:col>33</xdr:col>
      <xdr:colOff>558799</xdr:colOff>
      <xdr:row>2</xdr:row>
      <xdr:rowOff>143548</xdr:rowOff>
    </xdr:to>
    <xdr:pic>
      <xdr:nvPicPr>
        <xdr:cNvPr id="5" name="Imagen 4">
          <a:extLst>
            <a:ext uri="{FF2B5EF4-FFF2-40B4-BE49-F238E27FC236}">
              <a16:creationId xmlns:a16="http://schemas.microsoft.com/office/drawing/2014/main" id="{494ED1A9-9FA6-41CC-811F-32D928C7E3B4}"/>
            </a:ext>
          </a:extLst>
        </xdr:cNvPr>
        <xdr:cNvPicPr>
          <a:picLocks noChangeAspect="1"/>
        </xdr:cNvPicPr>
      </xdr:nvPicPr>
      <xdr:blipFill>
        <a:blip xmlns:r="http://schemas.openxmlformats.org/officeDocument/2006/relationships" r:embed="rId1"/>
        <a:stretch>
          <a:fillRect/>
        </a:stretch>
      </xdr:blipFill>
      <xdr:spPr>
        <a:xfrm>
          <a:off x="34678620" y="228600"/>
          <a:ext cx="1648459" cy="905548"/>
        </a:xfrm>
        <a:prstGeom prst="rect">
          <a:avLst/>
        </a:prstGeom>
      </xdr:spPr>
    </xdr:pic>
    <xdr:clientData/>
  </xdr:twoCellAnchor>
  <xdr:twoCellAnchor editAs="oneCell">
    <xdr:from>
      <xdr:col>1</xdr:col>
      <xdr:colOff>289560</xdr:colOff>
      <xdr:row>0</xdr:row>
      <xdr:rowOff>0</xdr:rowOff>
    </xdr:from>
    <xdr:to>
      <xdr:col>2</xdr:col>
      <xdr:colOff>855574</xdr:colOff>
      <xdr:row>1</xdr:row>
      <xdr:rowOff>205229</xdr:rowOff>
    </xdr:to>
    <xdr:pic>
      <xdr:nvPicPr>
        <xdr:cNvPr id="6" name="Imagen 5">
          <a:extLst>
            <a:ext uri="{FF2B5EF4-FFF2-40B4-BE49-F238E27FC236}">
              <a16:creationId xmlns:a16="http://schemas.microsoft.com/office/drawing/2014/main" id="{E48B1A16-78AA-4C28-9170-1FDF7701ED40}"/>
            </a:ext>
          </a:extLst>
        </xdr:cNvPr>
        <xdr:cNvPicPr>
          <a:picLocks noChangeAspect="1"/>
        </xdr:cNvPicPr>
      </xdr:nvPicPr>
      <xdr:blipFill>
        <a:blip xmlns:r="http://schemas.openxmlformats.org/officeDocument/2006/relationships" r:embed="rId2"/>
        <a:stretch>
          <a:fillRect/>
        </a:stretch>
      </xdr:blipFill>
      <xdr:spPr>
        <a:xfrm>
          <a:off x="533400" y="0"/>
          <a:ext cx="1587094" cy="700529"/>
        </a:xfrm>
        <a:prstGeom prst="rect">
          <a:avLst/>
        </a:prstGeom>
      </xdr:spPr>
    </xdr:pic>
    <xdr:clientData/>
  </xdr:twoCellAnchor>
  <xdr:twoCellAnchor>
    <xdr:from>
      <xdr:col>0</xdr:col>
      <xdr:colOff>15240</xdr:colOff>
      <xdr:row>1</xdr:row>
      <xdr:rowOff>304800</xdr:rowOff>
    </xdr:from>
    <xdr:to>
      <xdr:col>2</xdr:col>
      <xdr:colOff>1212427</xdr:colOff>
      <xdr:row>2</xdr:row>
      <xdr:rowOff>448732</xdr:rowOff>
    </xdr:to>
    <xdr:sp macro="" textlink="">
      <xdr:nvSpPr>
        <xdr:cNvPr id="7" name="CuadroTexto 6">
          <a:extLst>
            <a:ext uri="{FF2B5EF4-FFF2-40B4-BE49-F238E27FC236}">
              <a16:creationId xmlns:a16="http://schemas.microsoft.com/office/drawing/2014/main" id="{DE300FDF-5D02-49EA-8A5E-27527192C46C}"/>
            </a:ext>
          </a:extLst>
        </xdr:cNvPr>
        <xdr:cNvSpPr txBox="1"/>
      </xdr:nvSpPr>
      <xdr:spPr>
        <a:xfrm>
          <a:off x="15240" y="800100"/>
          <a:ext cx="2462107" cy="639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latin typeface="Arial" panose="020B0604020202020204" pitchFamily="34" charset="0"/>
              <a:cs typeface="Arial" panose="020B0604020202020204" pitchFamily="34" charset="0"/>
            </a:rPr>
            <a:t>Instituto</a:t>
          </a:r>
          <a:r>
            <a:rPr lang="es-CO" sz="1100" baseline="0">
              <a:latin typeface="Arial" panose="020B0604020202020204" pitchFamily="34" charset="0"/>
              <a:cs typeface="Arial" panose="020B0604020202020204" pitchFamily="34" charset="0"/>
            </a:rPr>
            <a:t> Municipal del Deporte y la Recreación de Guadalajara de Buga - </a:t>
          </a:r>
          <a:r>
            <a:rPr lang="es-CO" sz="1100" b="1" baseline="0">
              <a:latin typeface="Arial" panose="020B0604020202020204" pitchFamily="34" charset="0"/>
              <a:cs typeface="Arial" panose="020B0604020202020204" pitchFamily="34" charset="0"/>
            </a:rPr>
            <a:t>IMDER BUGA</a:t>
          </a:r>
          <a:endParaRPr lang="es-CO" sz="11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361950</xdr:colOff>
      <xdr:row>1</xdr:row>
      <xdr:rowOff>133350</xdr:rowOff>
    </xdr:from>
    <xdr:ext cx="6467475" cy="5200650"/>
    <xdr:pic>
      <xdr:nvPicPr>
        <xdr:cNvPr id="2" name="image3.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247650</xdr:colOff>
      <xdr:row>1</xdr:row>
      <xdr:rowOff>133350</xdr:rowOff>
    </xdr:from>
    <xdr:ext cx="6438900" cy="5029200"/>
    <xdr:pic>
      <xdr:nvPicPr>
        <xdr:cNvPr id="3" name="image4.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000"/>
  <sheetViews>
    <sheetView tabSelected="1" workbookViewId="0">
      <selection activeCell="AI3" sqref="AI3:AK3"/>
    </sheetView>
  </sheetViews>
  <sheetFormatPr baseColWidth="10" defaultColWidth="14.44140625" defaultRowHeight="15" customHeight="1"/>
  <cols>
    <col min="1" max="1" width="3.5546875" customWidth="1"/>
    <col min="2" max="2" width="14.88671875" customWidth="1"/>
    <col min="3" max="3" width="21.5546875" customWidth="1"/>
    <col min="4" max="4" width="16.44140625" customWidth="1"/>
    <col min="5" max="5" width="25.109375" customWidth="1"/>
    <col min="6" max="6" width="34.109375" customWidth="1"/>
    <col min="7" max="7" width="17.44140625" customWidth="1"/>
    <col min="8" max="8" width="17.6640625" customWidth="1"/>
    <col min="9" max="9" width="5.6640625" customWidth="1"/>
    <col min="10" max="10" width="17.6640625" customWidth="1"/>
    <col min="11" max="11" width="5.6640625" customWidth="1"/>
    <col min="12" max="12" width="12.6640625" customWidth="1"/>
    <col min="13" max="13" width="9.6640625" customWidth="1"/>
    <col min="14" max="14" width="31.44140625" customWidth="1"/>
    <col min="15" max="15" width="14.33203125" customWidth="1"/>
    <col min="16" max="17" width="20.33203125" customWidth="1"/>
    <col min="18" max="19" width="19.5546875" customWidth="1"/>
    <col min="20" max="20" width="22" customWidth="1"/>
    <col min="21" max="21" width="21.33203125" customWidth="1"/>
    <col min="22" max="23" width="19.44140625" customWidth="1"/>
    <col min="24" max="25" width="14" customWidth="1"/>
    <col min="26" max="26" width="5.6640625" customWidth="1"/>
    <col min="27" max="27" width="14" customWidth="1"/>
    <col min="28" max="28" width="5.6640625" customWidth="1"/>
    <col min="29" max="29" width="12.6640625" customWidth="1"/>
    <col min="30" max="30" width="13" customWidth="1"/>
    <col min="31" max="31" width="10" customWidth="1"/>
    <col min="32" max="32" width="8.33203125" customWidth="1"/>
    <col min="33" max="33" width="14.33203125" customWidth="1"/>
    <col min="34" max="35" width="18.6640625" customWidth="1"/>
    <col min="36" max="36" width="13.44140625" customWidth="1"/>
    <col min="37" max="37" width="12.109375" customWidth="1"/>
  </cols>
  <sheetData>
    <row r="1" spans="1:37" ht="39" customHeight="1">
      <c r="A1" s="48"/>
      <c r="B1" s="49"/>
      <c r="C1" s="29"/>
      <c r="D1" s="52" t="s">
        <v>0</v>
      </c>
      <c r="E1" s="49"/>
      <c r="F1" s="49"/>
      <c r="G1" s="49"/>
      <c r="H1" s="49"/>
      <c r="I1" s="49"/>
      <c r="J1" s="49"/>
      <c r="K1" s="49"/>
      <c r="L1" s="49"/>
      <c r="M1" s="49"/>
      <c r="N1" s="49"/>
      <c r="O1" s="49"/>
      <c r="P1" s="49"/>
      <c r="Q1" s="49"/>
      <c r="R1" s="49"/>
      <c r="S1" s="49"/>
      <c r="T1" s="49"/>
      <c r="U1" s="49"/>
      <c r="V1" s="49"/>
      <c r="W1" s="49"/>
      <c r="X1" s="49"/>
      <c r="Y1" s="49"/>
      <c r="Z1" s="49"/>
      <c r="AA1" s="49"/>
      <c r="AB1" s="49"/>
      <c r="AC1" s="49"/>
      <c r="AD1" s="49"/>
      <c r="AE1" s="29"/>
      <c r="AF1" s="53"/>
      <c r="AG1" s="49"/>
      <c r="AH1" s="29"/>
      <c r="AI1" s="34" t="s">
        <v>87</v>
      </c>
      <c r="AJ1" s="35"/>
      <c r="AK1" s="36"/>
    </row>
    <row r="2" spans="1:37" ht="39" customHeight="1">
      <c r="A2" s="30"/>
      <c r="B2" s="50"/>
      <c r="C2" s="31"/>
      <c r="D2" s="30"/>
      <c r="E2" s="50"/>
      <c r="F2" s="50"/>
      <c r="G2" s="50"/>
      <c r="H2" s="50"/>
      <c r="I2" s="50"/>
      <c r="J2" s="50"/>
      <c r="K2" s="50"/>
      <c r="L2" s="50"/>
      <c r="M2" s="50"/>
      <c r="N2" s="50"/>
      <c r="O2" s="50"/>
      <c r="P2" s="50"/>
      <c r="Q2" s="50"/>
      <c r="R2" s="50"/>
      <c r="S2" s="50"/>
      <c r="T2" s="50"/>
      <c r="U2" s="50"/>
      <c r="V2" s="50"/>
      <c r="W2" s="50"/>
      <c r="X2" s="50"/>
      <c r="Y2" s="50"/>
      <c r="Z2" s="50"/>
      <c r="AA2" s="50"/>
      <c r="AB2" s="50"/>
      <c r="AC2" s="50"/>
      <c r="AD2" s="50"/>
      <c r="AE2" s="31"/>
      <c r="AF2" s="50"/>
      <c r="AG2" s="50"/>
      <c r="AH2" s="31"/>
      <c r="AI2" s="34" t="s">
        <v>1</v>
      </c>
      <c r="AJ2" s="35"/>
      <c r="AK2" s="36"/>
    </row>
    <row r="3" spans="1:37" ht="39" customHeight="1">
      <c r="A3" s="46"/>
      <c r="B3" s="51"/>
      <c r="C3" s="47"/>
      <c r="D3" s="46"/>
      <c r="E3" s="51"/>
      <c r="F3" s="51"/>
      <c r="G3" s="51"/>
      <c r="H3" s="51"/>
      <c r="I3" s="51"/>
      <c r="J3" s="51"/>
      <c r="K3" s="51"/>
      <c r="L3" s="51"/>
      <c r="M3" s="51"/>
      <c r="N3" s="51"/>
      <c r="O3" s="51"/>
      <c r="P3" s="51"/>
      <c r="Q3" s="51"/>
      <c r="R3" s="51"/>
      <c r="S3" s="51"/>
      <c r="T3" s="51"/>
      <c r="U3" s="51"/>
      <c r="V3" s="51"/>
      <c r="W3" s="51"/>
      <c r="X3" s="51"/>
      <c r="Y3" s="51"/>
      <c r="Z3" s="51"/>
      <c r="AA3" s="51"/>
      <c r="AB3" s="51"/>
      <c r="AC3" s="51"/>
      <c r="AD3" s="51"/>
      <c r="AE3" s="47"/>
      <c r="AF3" s="51"/>
      <c r="AG3" s="51"/>
      <c r="AH3" s="47"/>
      <c r="AI3" s="34" t="s">
        <v>88</v>
      </c>
      <c r="AJ3" s="35"/>
      <c r="AK3" s="36"/>
    </row>
    <row r="4" spans="1:37" ht="16.5" customHeight="1">
      <c r="A4" s="1"/>
      <c r="B4" s="1"/>
      <c r="C4" s="1"/>
      <c r="D4" s="2"/>
      <c r="E4" s="3"/>
      <c r="F4" s="3"/>
      <c r="G4" s="3"/>
      <c r="H4" s="3"/>
      <c r="I4" s="3"/>
      <c r="J4" s="3"/>
      <c r="K4" s="3"/>
      <c r="L4" s="3"/>
      <c r="M4" s="3"/>
      <c r="N4" s="3"/>
      <c r="O4" s="3"/>
      <c r="P4" s="3"/>
      <c r="Q4" s="3"/>
      <c r="R4" s="3"/>
      <c r="S4" s="3"/>
      <c r="T4" s="3"/>
      <c r="U4" s="3"/>
      <c r="V4" s="3"/>
      <c r="W4" s="3"/>
      <c r="X4" s="3"/>
      <c r="Y4" s="3"/>
      <c r="Z4" s="3"/>
      <c r="AA4" s="3"/>
      <c r="AB4" s="3"/>
      <c r="AC4" s="3"/>
      <c r="AD4" s="3"/>
      <c r="AE4" s="2"/>
      <c r="AF4" s="2"/>
      <c r="AG4" s="2"/>
      <c r="AH4" s="2"/>
      <c r="AI4" s="37" t="s">
        <v>2</v>
      </c>
      <c r="AJ4" s="38"/>
      <c r="AK4" s="38"/>
    </row>
    <row r="5" spans="1:37" ht="17.25" customHeight="1">
      <c r="A5" s="39" t="s">
        <v>3</v>
      </c>
      <c r="B5" s="40"/>
      <c r="C5" s="40"/>
      <c r="D5" s="41"/>
      <c r="E5" s="42" t="s">
        <v>4</v>
      </c>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3"/>
    </row>
    <row r="6" spans="1:37" ht="17.25" customHeight="1">
      <c r="A6" s="54" t="s">
        <v>5</v>
      </c>
      <c r="B6" s="38"/>
      <c r="C6" s="38"/>
      <c r="D6" s="55"/>
      <c r="E6" s="56" t="s">
        <v>89</v>
      </c>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57"/>
    </row>
    <row r="7" spans="1:37" ht="17.25" customHeight="1">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row>
    <row r="8" spans="1:37" ht="14.25" customHeight="1">
      <c r="A8" s="58" t="s">
        <v>6</v>
      </c>
      <c r="B8" s="59"/>
      <c r="C8" s="59"/>
      <c r="D8" s="59"/>
      <c r="E8" s="59"/>
      <c r="F8" s="59"/>
      <c r="G8" s="59"/>
      <c r="H8" s="59"/>
      <c r="I8" s="59"/>
      <c r="J8" s="59"/>
      <c r="K8" s="59"/>
      <c r="L8" s="60"/>
      <c r="M8" s="61" t="s">
        <v>7</v>
      </c>
      <c r="N8" s="59"/>
      <c r="O8" s="59"/>
      <c r="P8" s="59"/>
      <c r="Q8" s="59"/>
      <c r="R8" s="59"/>
      <c r="S8" s="59"/>
      <c r="T8" s="59"/>
      <c r="U8" s="59"/>
      <c r="V8" s="59"/>
      <c r="W8" s="59"/>
      <c r="X8" s="59"/>
      <c r="Y8" s="59"/>
      <c r="Z8" s="59"/>
      <c r="AA8" s="59"/>
      <c r="AB8" s="59"/>
      <c r="AC8" s="59"/>
      <c r="AD8" s="62"/>
      <c r="AE8" s="63" t="s">
        <v>8</v>
      </c>
      <c r="AF8" s="59"/>
      <c r="AG8" s="59"/>
      <c r="AH8" s="59"/>
      <c r="AI8" s="59"/>
      <c r="AJ8" s="59"/>
      <c r="AK8" s="64"/>
    </row>
    <row r="9" spans="1:37" ht="15.75" customHeight="1">
      <c r="A9" s="18" t="s">
        <v>9</v>
      </c>
      <c r="B9" s="21" t="s">
        <v>10</v>
      </c>
      <c r="C9" s="15" t="s">
        <v>11</v>
      </c>
      <c r="D9" s="15" t="s">
        <v>12</v>
      </c>
      <c r="E9" s="21" t="s">
        <v>13</v>
      </c>
      <c r="F9" s="15" t="s">
        <v>14</v>
      </c>
      <c r="G9" s="15" t="s">
        <v>15</v>
      </c>
      <c r="H9" s="15" t="s">
        <v>16</v>
      </c>
      <c r="I9" s="65" t="s">
        <v>17</v>
      </c>
      <c r="J9" s="15" t="s">
        <v>18</v>
      </c>
      <c r="K9" s="65" t="s">
        <v>17</v>
      </c>
      <c r="L9" s="15" t="s">
        <v>19</v>
      </c>
      <c r="M9" s="66" t="s">
        <v>20</v>
      </c>
      <c r="N9" s="27" t="s">
        <v>21</v>
      </c>
      <c r="O9" s="27" t="s">
        <v>22</v>
      </c>
      <c r="P9" s="81" t="s">
        <v>23</v>
      </c>
      <c r="Q9" s="35"/>
      <c r="R9" s="35"/>
      <c r="S9" s="35"/>
      <c r="T9" s="35"/>
      <c r="U9" s="35"/>
      <c r="V9" s="35"/>
      <c r="W9" s="36"/>
      <c r="X9" s="27" t="s">
        <v>24</v>
      </c>
      <c r="Y9" s="27" t="s">
        <v>25</v>
      </c>
      <c r="Z9" s="80" t="s">
        <v>17</v>
      </c>
      <c r="AA9" s="27" t="s">
        <v>26</v>
      </c>
      <c r="AB9" s="80" t="s">
        <v>17</v>
      </c>
      <c r="AC9" s="27" t="s">
        <v>27</v>
      </c>
      <c r="AD9" s="27" t="s">
        <v>28</v>
      </c>
      <c r="AE9" s="28" t="s">
        <v>29</v>
      </c>
      <c r="AF9" s="29"/>
      <c r="AG9" s="23" t="s">
        <v>30</v>
      </c>
      <c r="AH9" s="22" t="s">
        <v>31</v>
      </c>
      <c r="AI9" s="22" t="s">
        <v>32</v>
      </c>
      <c r="AJ9" s="23" t="s">
        <v>33</v>
      </c>
      <c r="AK9" s="24" t="s">
        <v>34</v>
      </c>
    </row>
    <row r="10" spans="1:37" ht="51" customHeight="1">
      <c r="A10" s="19"/>
      <c r="B10" s="16"/>
      <c r="C10" s="16"/>
      <c r="D10" s="16"/>
      <c r="E10" s="16"/>
      <c r="F10" s="16"/>
      <c r="G10" s="16"/>
      <c r="H10" s="16"/>
      <c r="I10" s="16"/>
      <c r="J10" s="16"/>
      <c r="K10" s="16"/>
      <c r="L10" s="16"/>
      <c r="M10" s="16"/>
      <c r="N10" s="16"/>
      <c r="O10" s="16"/>
      <c r="P10" s="27" t="s">
        <v>35</v>
      </c>
      <c r="Q10" s="27" t="s">
        <v>36</v>
      </c>
      <c r="R10" s="27" t="s">
        <v>37</v>
      </c>
      <c r="S10" s="27" t="s">
        <v>38</v>
      </c>
      <c r="T10" s="27" t="s">
        <v>39</v>
      </c>
      <c r="U10" s="27" t="s">
        <v>40</v>
      </c>
      <c r="V10" s="27" t="s">
        <v>15</v>
      </c>
      <c r="W10" s="27" t="s">
        <v>41</v>
      </c>
      <c r="X10" s="16"/>
      <c r="Y10" s="16"/>
      <c r="Z10" s="16"/>
      <c r="AA10" s="16"/>
      <c r="AB10" s="16"/>
      <c r="AC10" s="16"/>
      <c r="AD10" s="16"/>
      <c r="AE10" s="30"/>
      <c r="AF10" s="31"/>
      <c r="AG10" s="16"/>
      <c r="AH10" s="16"/>
      <c r="AI10" s="16"/>
      <c r="AJ10" s="16"/>
      <c r="AK10" s="25"/>
    </row>
    <row r="11" spans="1:37" ht="14.25" customHeight="1">
      <c r="A11" s="20"/>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32"/>
      <c r="AF11" s="33"/>
      <c r="AG11" s="17"/>
      <c r="AH11" s="17"/>
      <c r="AI11" s="17"/>
      <c r="AJ11" s="17"/>
      <c r="AK11" s="26"/>
    </row>
    <row r="12" spans="1:37" ht="255" customHeight="1">
      <c r="A12" s="72">
        <v>1</v>
      </c>
      <c r="B12" s="71" t="s">
        <v>42</v>
      </c>
      <c r="C12" s="71" t="s">
        <v>43</v>
      </c>
      <c r="D12" s="71" t="s">
        <v>44</v>
      </c>
      <c r="E12" s="71" t="s">
        <v>45</v>
      </c>
      <c r="F12" s="71" t="s">
        <v>46</v>
      </c>
      <c r="G12" s="71" t="s">
        <v>47</v>
      </c>
      <c r="H12" s="73" t="str">
        <f>IF(I12=20,"Muy Baja",IF(I12=40,"Baja",IF(I12=60,"Media",IF(I12=80,"Alta",IF(I12=100,"Muy Alta")))))</f>
        <v>Baja</v>
      </c>
      <c r="I12" s="79">
        <v>40</v>
      </c>
      <c r="J12" s="73" t="str">
        <f>IF(K12=20,"Leve",IF(K12=40,"Menor",IF(K12=60,"Moderado",IF(K12=80,"Mayor",IF(K12=100,"Catastrófico")))))</f>
        <v>Moderado</v>
      </c>
      <c r="K12" s="79">
        <v>60</v>
      </c>
      <c r="L12" s="76" t="str">
        <f>IF(AND(I12=20,K12=20),"Bajo",IF(AND(I12=40,K12=20),"Bajo",IF(AND(I12=60,K12=20),"Moderado",IF(AND(I12=80,K12=20),"Moderado",IF(AND(I12=100,K12=20),"Alto",IF(AND(I12=20,K12=40),"Bajo",IF(AND(I12=40,K12=40),"Moderado",IF(AND(I12=60,K12=40),"Moderado",IF(AND(I12=80,K12=40),"Moderado",IF(AND(I12=100,K12=40),"Alto",IF(AND(I12=20,K12=60),"Moderado",IF(AND(I12=40,K12=60),"Moderado",IF(AND(I12=60,K12=60),"Moderado",IF(AND(I12=80,K12=60),"Alto",IF(AND(I12=100,K12=60),"Alto",IF(AND(I12=20,K12=80),"Alto",IF(AND(I12=40,K12=80),"Alto",IF(AND(I12=60,K12=80),"Alto",IF(AND(I12=80,K12=80),"Alto",IF(AND(I12=100,K12=80),"Alto",IF(AND(I12=20,K12=100),"Extremo",IF(AND(I12=40,K12=100),"Extremo",IF(AND(I12=60,K12=100),"Extremo",IF(AND(I12=80,K12=100),"Extremo",IF(AND(I12=100,K12=100),"Extremo")))))))))))))))))))))))))</f>
        <v>Moderado</v>
      </c>
      <c r="M12" s="5">
        <v>1</v>
      </c>
      <c r="N12" s="6" t="s">
        <v>90</v>
      </c>
      <c r="O12" s="7" t="s">
        <v>48</v>
      </c>
      <c r="P12" s="7" t="s">
        <v>49</v>
      </c>
      <c r="Q12" s="8">
        <f t="shared" ref="Q12:Q15" si="0">IF(P12="Preventivo",25,IF(P12="Detectivo",15,IF(P12="Correctivo",10," ")))</f>
        <v>25</v>
      </c>
      <c r="R12" s="7" t="s">
        <v>50</v>
      </c>
      <c r="S12" s="8">
        <f t="shared" ref="S12:S15" si="1">IF(R12="Automático",25,IF(R12="Manual",15," "))</f>
        <v>15</v>
      </c>
      <c r="T12" s="8">
        <f t="shared" ref="T12:T15" si="2">IFERROR(Q12+S12," ")</f>
        <v>40</v>
      </c>
      <c r="U12" s="7" t="s">
        <v>51</v>
      </c>
      <c r="V12" s="7" t="s">
        <v>52</v>
      </c>
      <c r="W12" s="7" t="s">
        <v>53</v>
      </c>
      <c r="X12" s="8">
        <f>IFERROR(I12-(I12*T12)/100," ")</f>
        <v>24</v>
      </c>
      <c r="Y12" s="73" t="str">
        <f>IF(Z12&lt;=20,"Muy Baja",IF(Z12&lt;=40,"Baja",IF(Z12&lt;=60,"Media",IF(Z12&lt;=80,"Alta",IF(Z12&lt;=100,"Muy Alta"," ")))))</f>
        <v>Muy Baja</v>
      </c>
      <c r="Z12" s="74">
        <f>X13</f>
        <v>12</v>
      </c>
      <c r="AA12" s="73" t="str">
        <f t="shared" ref="AA12:AB12" si="3">J12</f>
        <v>Moderado</v>
      </c>
      <c r="AB12" s="74">
        <f t="shared" si="3"/>
        <v>60</v>
      </c>
      <c r="AC12" s="76" t="str">
        <f>IF(AND(Z12&lt;=20,AB12=20),"Bajo",IF(AND(Z12=40,AB12=20),"Bajo",IF(AND(Z12=60,AB12=20),"Moderado",IF(AND(Z12=80,AB12=20),"Moderado",IF(AND(Z12=100,AB12=20),"Alto",IF(AND(Z12&lt;=20,AB12=40),"Bajo",IF(AND(Z12=40,AB12=40),"Moderado",IF(AND(Z12=60,AB12=40),"Moderado",IF(AND(Z12=80,AB12=40),"Moderado",IF(AND(Z12=100,AB12=40),"Alto",IF(AND(Z12&lt;=20,AB12=60),"Moderado",IF(AND(Z12=40,AB12=60),"Moderado",IF(AND(Z12=60,AB12=60),"Moderado",IF(AND(Z12=80,AB12=60),"Alto",IF(AND(Z12=100,AB12=60),"Alto",IF(AND(Z12&lt;=20,AB12=80),"Alto",IF(AND(Z12=40,AB12=80),"Alto",IF(AND(Z12=60,AB12=80),"Alto",IF(AND(Z12=80,AB12=80),"Alto",IF(AND(Z12=100,AB12=80),"Alto",IF(AND(Z12&lt;=20,AB12=100),"Extremo",IF(AND(Z12=40,AB12=100),"Extremo",IF(AND(Z12=60,AB12=100),"Extremo",IF(AND(Z12=80,AB12=100),"Extremo",IF(AND(Z12=100,AB12=100),"Extremo")))))))))))))))))))))))))</f>
        <v>Moderado</v>
      </c>
      <c r="AD12" s="73" t="str">
        <f>IF(AC12="Bajo","Aceptar el Riesgo",IF(AC12="Moderado","Reducir el Riesgo",IF(AC12="Alto","Reducir el Riesgo",IF(AC12="Extremo","Evitar el Riesgo"))))</f>
        <v>Reducir el Riesgo</v>
      </c>
      <c r="AE12" s="77" t="s">
        <v>54</v>
      </c>
      <c r="AF12" s="78"/>
      <c r="AG12" s="71" t="s">
        <v>91</v>
      </c>
      <c r="AH12" s="71" t="s">
        <v>92</v>
      </c>
      <c r="AI12" s="71" t="s">
        <v>92</v>
      </c>
      <c r="AJ12" s="71"/>
      <c r="AK12" s="71"/>
    </row>
    <row r="13" spans="1:37" ht="14.25" customHeight="1">
      <c r="A13" s="16"/>
      <c r="B13" s="16"/>
      <c r="C13" s="16"/>
      <c r="D13" s="16"/>
      <c r="E13" s="16"/>
      <c r="F13" s="16"/>
      <c r="G13" s="16"/>
      <c r="H13" s="16"/>
      <c r="I13" s="16"/>
      <c r="J13" s="16"/>
      <c r="K13" s="16"/>
      <c r="L13" s="16"/>
      <c r="M13" s="5">
        <v>2</v>
      </c>
      <c r="N13" s="9"/>
      <c r="O13" s="7" t="s">
        <v>48</v>
      </c>
      <c r="P13" s="7" t="s">
        <v>49</v>
      </c>
      <c r="Q13" s="8">
        <f t="shared" si="0"/>
        <v>25</v>
      </c>
      <c r="R13" s="7" t="s">
        <v>55</v>
      </c>
      <c r="S13" s="8">
        <f t="shared" si="1"/>
        <v>25</v>
      </c>
      <c r="T13" s="8">
        <f t="shared" si="2"/>
        <v>50</v>
      </c>
      <c r="U13" s="7" t="s">
        <v>51</v>
      </c>
      <c r="V13" s="7" t="s">
        <v>52</v>
      </c>
      <c r="W13" s="7" t="s">
        <v>53</v>
      </c>
      <c r="X13" s="8">
        <f>IFERROR(X12-(X12*T13)/100," ")</f>
        <v>12</v>
      </c>
      <c r="Y13" s="16"/>
      <c r="Z13" s="75"/>
      <c r="AA13" s="16"/>
      <c r="AB13" s="75"/>
      <c r="AC13" s="16"/>
      <c r="AD13" s="16"/>
      <c r="AE13" s="30"/>
      <c r="AF13" s="31"/>
      <c r="AG13" s="16"/>
      <c r="AH13" s="16"/>
      <c r="AI13" s="16"/>
      <c r="AJ13" s="16"/>
      <c r="AK13" s="16"/>
    </row>
    <row r="14" spans="1:37" ht="255" customHeight="1">
      <c r="A14" s="70">
        <v>2</v>
      </c>
      <c r="B14" s="68" t="s">
        <v>56</v>
      </c>
      <c r="C14" s="68" t="s">
        <v>57</v>
      </c>
      <c r="D14" s="68" t="s">
        <v>93</v>
      </c>
      <c r="E14" s="68" t="s">
        <v>94</v>
      </c>
      <c r="F14" s="68" t="s">
        <v>46</v>
      </c>
      <c r="G14" s="70" t="s">
        <v>58</v>
      </c>
      <c r="H14" s="22" t="str">
        <f>IF(I14=20,"Muy Baja",IF(I14=40,"Baja",IF(I14=60,"Media",IF(I14=80,"Alta",IF(I14=100,"Muy Alta")))))</f>
        <v>Baja</v>
      </c>
      <c r="I14" s="69">
        <v>40</v>
      </c>
      <c r="J14" s="22" t="str">
        <f>IF(K14=20,"Leve",IF(K14=40,"Menor",IF(K14=60,"Moderado",IF(K14=80,"Mayor",IF(K14=100,"Catastrófico")))))</f>
        <v>Moderado</v>
      </c>
      <c r="K14" s="69">
        <v>60</v>
      </c>
      <c r="L14" s="23" t="str">
        <f>IF(AND(I14=20,K14=20),"Bajo",IF(AND(I14=40,K14=20),"Bajo",IF(AND(I14=60,K14=20),"Moderado",IF(AND(I14=80,K14=20),"Moderado",IF(AND(I14=100,K14=20),"Alto",IF(AND(I14=20,K14=40),"Bajo",IF(AND(I14=40,K14=40),"Moderado",IF(AND(I14=60,K14=40),"Moderado",IF(AND(I14=80,K14=40),"Moderado",IF(AND(I14=100,K14=40),"Alto",IF(AND(I14=20,K14=60),"Moderado",IF(AND(I14=40,K14=60),"Moderado",IF(AND(I14=60,K14=60),"Moderado",IF(AND(I14=80,K14=60),"Alto",IF(AND(I14=100,K14=60),"Alto",IF(AND(I14=20,K14=80),"Alto",IF(AND(I14=40,K14=80),"Alto",IF(AND(I14=60,K14=80),"Alto",IF(AND(I14=80,K14=80),"Alto",IF(AND(I14=100,K14=80),"Alto",IF(AND(I14=20,K14=100),"Extremo",IF(AND(I14=40,K14=100),"Extremo",IF(AND(I14=60,K14=100),"Extremo",IF(AND(I14=80,K14=100),"Extremo",IF(AND(I14=100,K14=100),"Extremo")))))))))))))))))))))))))</f>
        <v>Moderado</v>
      </c>
      <c r="M14" s="5">
        <v>1</v>
      </c>
      <c r="N14" s="6" t="s">
        <v>95</v>
      </c>
      <c r="O14" s="7" t="s">
        <v>48</v>
      </c>
      <c r="P14" s="7" t="s">
        <v>49</v>
      </c>
      <c r="Q14" s="8">
        <f t="shared" si="0"/>
        <v>25</v>
      </c>
      <c r="R14" s="7" t="s">
        <v>55</v>
      </c>
      <c r="S14" s="8">
        <f t="shared" si="1"/>
        <v>25</v>
      </c>
      <c r="T14" s="8">
        <f t="shared" si="2"/>
        <v>50</v>
      </c>
      <c r="U14" s="7" t="s">
        <v>51</v>
      </c>
      <c r="V14" s="7" t="s">
        <v>52</v>
      </c>
      <c r="W14" s="7" t="s">
        <v>53</v>
      </c>
      <c r="X14" s="8">
        <f>IFERROR(I14-(I14*T14)/100," ")</f>
        <v>20</v>
      </c>
      <c r="Y14" s="22" t="str">
        <f>IF(Z14&lt;=20,"Muy Baja",IF(Z14&lt;=40,"Baja",IF(Z14&lt;=60,"Media",IF(Z14&lt;=80,"Alta",IF(Z14&lt;=100,"Muy Alta"," ")))))</f>
        <v>Muy Baja</v>
      </c>
      <c r="Z14" s="67">
        <f>X15</f>
        <v>10</v>
      </c>
      <c r="AA14" s="22" t="str">
        <f t="shared" ref="AA14:AB14" si="4">J14</f>
        <v>Moderado</v>
      </c>
      <c r="AB14" s="67">
        <f t="shared" si="4"/>
        <v>60</v>
      </c>
      <c r="AC14" s="23" t="str">
        <f>IF(AND(Z14&lt;=20,AB14=20),"Bajo",IF(AND(Z14=40,AB14=20),"Bajo",IF(AND(Z14=60,AB14=20),"Moderado",IF(AND(Z14=80,AB14=20),"Moderado",IF(AND(Z14=100,AB14=20),"Alto",IF(AND(Z14&lt;=20,AB14=40),"Bajo",IF(AND(Z14=40,AB14=40),"Moderado",IF(AND(Z14=60,AB14=40),"Moderado",IF(AND(Z14=80,AB14=40),"Moderado",IF(AND(Z14=100,AB14=40),"Alto",IF(AND(Z14&lt;=20,AB14=60),"Moderado",IF(AND(Z14=40,AB14=60),"Moderado",IF(AND(Z14=60,AB14=60),"Moderado",IF(AND(Z14=80,AB14=60),"Alto",IF(AND(Z14=100,AB14=60),"Alto",IF(AND(Z14&lt;=20,AB14=80),"Alto",IF(AND(Z14=40,AB14=80),"Alto",IF(AND(Z14=60,AB14=80),"Alto",IF(AND(Z14=80,AB14=80),"Alto",IF(AND(Z14=100,AB14=80),"Alto",IF(AND(Z14&lt;=20,AB14=100),"Extremo",IF(AND(Z14=40,AB14=100),"Extremo",IF(AND(Z14=60,AB14=100),"Extremo",IF(AND(Z14=80,AB14=100),"Extremo",IF(AND(Z14=100,AB14=100),"Extremo")))))))))))))))))))))))))</f>
        <v>Moderado</v>
      </c>
      <c r="AD14" s="22" t="str">
        <f>IF(AC14="Bajo","Aceptar el Riesgo",IF(AC14="Moderado","Reducir el Riesgo",IF(AC14="Alto","Reducir el Riesgo",IF(AC14="Extremo","Evitar el Riesgo"))))</f>
        <v>Reducir el Riesgo</v>
      </c>
      <c r="AE14" s="45" t="s">
        <v>59</v>
      </c>
      <c r="AF14" s="29"/>
      <c r="AG14" s="68" t="s">
        <v>91</v>
      </c>
      <c r="AH14" s="68" t="s">
        <v>92</v>
      </c>
      <c r="AI14" s="68" t="s">
        <v>92</v>
      </c>
      <c r="AJ14" s="68"/>
      <c r="AK14" s="68"/>
    </row>
    <row r="15" spans="1:37" ht="14.25" customHeight="1">
      <c r="A15" s="44"/>
      <c r="B15" s="44"/>
      <c r="C15" s="44"/>
      <c r="D15" s="44"/>
      <c r="E15" s="44"/>
      <c r="F15" s="44"/>
      <c r="G15" s="44"/>
      <c r="H15" s="44"/>
      <c r="I15" s="44"/>
      <c r="J15" s="44"/>
      <c r="K15" s="44"/>
      <c r="L15" s="44"/>
      <c r="M15" s="10">
        <v>2</v>
      </c>
      <c r="N15" s="11"/>
      <c r="O15" s="12" t="s">
        <v>48</v>
      </c>
      <c r="P15" s="12" t="s">
        <v>49</v>
      </c>
      <c r="Q15" s="13">
        <f t="shared" si="0"/>
        <v>25</v>
      </c>
      <c r="R15" s="12" t="s">
        <v>55</v>
      </c>
      <c r="S15" s="13">
        <f t="shared" si="1"/>
        <v>25</v>
      </c>
      <c r="T15" s="13">
        <f t="shared" si="2"/>
        <v>50</v>
      </c>
      <c r="U15" s="12" t="s">
        <v>51</v>
      </c>
      <c r="V15" s="12" t="s">
        <v>52</v>
      </c>
      <c r="W15" s="12" t="s">
        <v>53</v>
      </c>
      <c r="X15" s="13">
        <f>IFERROR(X14-(X14*T15)/100," ")</f>
        <v>10</v>
      </c>
      <c r="Y15" s="44"/>
      <c r="Z15" s="44"/>
      <c r="AA15" s="44"/>
      <c r="AB15" s="44"/>
      <c r="AC15" s="44"/>
      <c r="AD15" s="44"/>
      <c r="AE15" s="46"/>
      <c r="AF15" s="47"/>
      <c r="AG15" s="44"/>
      <c r="AH15" s="44"/>
      <c r="AI15" s="44"/>
      <c r="AJ15" s="44"/>
      <c r="AK15" s="44"/>
    </row>
    <row r="16" spans="1:37" ht="14.25"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row>
    <row r="17" spans="1:37" ht="14.25" customHeight="1">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row>
    <row r="18" spans="1:37" ht="14.25"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row>
    <row r="19" spans="1:37" ht="14.2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row>
    <row r="20" spans="1:37" ht="14.25" customHeight="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row>
    <row r="21" spans="1:37" ht="14.25" customHeight="1">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row>
    <row r="22" spans="1:37" ht="14.2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row>
    <row r="23" spans="1:37" ht="14.25" hidden="1" customHeight="1">
      <c r="A23" s="4"/>
      <c r="B23" s="4" t="s">
        <v>49</v>
      </c>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row>
    <row r="24" spans="1:37" ht="14.25" hidden="1" customHeight="1">
      <c r="A24" s="4"/>
      <c r="B24" s="4" t="s">
        <v>60</v>
      </c>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row>
    <row r="25" spans="1:37" ht="14.25" hidden="1" customHeight="1">
      <c r="A25" s="4"/>
      <c r="B25" s="4" t="s">
        <v>61</v>
      </c>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row>
    <row r="26" spans="1:37" ht="14.25" hidden="1"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row>
    <row r="27" spans="1:37" ht="14.25" hidden="1" customHeight="1">
      <c r="A27" s="4"/>
      <c r="B27" s="4" t="s">
        <v>48</v>
      </c>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row>
    <row r="28" spans="1:37" ht="14.25" hidden="1" customHeight="1">
      <c r="A28" s="4"/>
      <c r="B28" s="4" t="s">
        <v>10</v>
      </c>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row>
    <row r="29" spans="1:37" ht="14.25" hidden="1"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row>
    <row r="30" spans="1:37" ht="14.25" hidden="1"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row>
    <row r="31" spans="1:37" ht="14.25" hidden="1"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row>
    <row r="32" spans="1:37" ht="14.25" hidden="1"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row>
    <row r="33" spans="1:37" ht="14.25" hidden="1"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row>
    <row r="34" spans="1:37" ht="14.25" hidden="1"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row>
    <row r="35" spans="1:37" ht="14.25" hidden="1"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row>
    <row r="36" spans="1:37" ht="14.25" hidden="1" customHeight="1">
      <c r="A36" s="4"/>
      <c r="B36" s="14" t="s">
        <v>62</v>
      </c>
      <c r="C36" s="4"/>
      <c r="D36" s="4"/>
      <c r="E36" s="4"/>
      <c r="F36" s="14" t="s">
        <v>48</v>
      </c>
      <c r="G36" s="14"/>
      <c r="H36" s="14"/>
      <c r="I36" s="4"/>
      <c r="J36" s="14"/>
      <c r="K36" s="4"/>
      <c r="L36" s="4" t="s">
        <v>46</v>
      </c>
      <c r="M36" s="4"/>
      <c r="N36" s="14" t="s">
        <v>63</v>
      </c>
      <c r="O36" s="4"/>
      <c r="P36" s="14" t="s">
        <v>22</v>
      </c>
      <c r="Q36" s="14"/>
      <c r="R36" s="4"/>
      <c r="S36" s="4"/>
      <c r="T36" s="4"/>
      <c r="U36" s="4"/>
      <c r="V36" s="4"/>
      <c r="W36" s="4"/>
      <c r="X36" s="4"/>
      <c r="Y36" s="4"/>
      <c r="Z36" s="4"/>
      <c r="AA36" s="4"/>
      <c r="AB36" s="4"/>
      <c r="AC36" s="4"/>
      <c r="AD36" s="4"/>
      <c r="AE36" s="4"/>
      <c r="AF36" s="4"/>
      <c r="AG36" s="4"/>
      <c r="AH36" s="4"/>
      <c r="AI36" s="4"/>
      <c r="AJ36" s="4"/>
      <c r="AK36" s="4"/>
    </row>
    <row r="37" spans="1:37" ht="14.25" hidden="1" customHeight="1">
      <c r="A37" s="4"/>
      <c r="B37" s="4" t="s">
        <v>64</v>
      </c>
      <c r="C37" s="4"/>
      <c r="D37" s="4"/>
      <c r="E37" s="4"/>
      <c r="F37" s="4">
        <v>20</v>
      </c>
      <c r="G37" s="4"/>
      <c r="H37" s="4"/>
      <c r="I37" s="4"/>
      <c r="J37" s="4"/>
      <c r="K37" s="4"/>
      <c r="L37" s="4" t="s">
        <v>65</v>
      </c>
      <c r="M37" s="4"/>
      <c r="N37" s="4" t="s">
        <v>49</v>
      </c>
      <c r="O37" s="4">
        <v>25</v>
      </c>
      <c r="P37" s="4" t="s">
        <v>48</v>
      </c>
      <c r="Q37" s="4"/>
      <c r="R37" s="4"/>
      <c r="S37" s="4"/>
      <c r="T37" s="4"/>
      <c r="U37" s="4"/>
      <c r="V37" s="4"/>
      <c r="W37" s="4"/>
      <c r="X37" s="4"/>
      <c r="Y37" s="4"/>
      <c r="Z37" s="4"/>
      <c r="AA37" s="4"/>
      <c r="AB37" s="4"/>
      <c r="AC37" s="4"/>
      <c r="AD37" s="4"/>
      <c r="AE37" s="4"/>
      <c r="AF37" s="4"/>
      <c r="AG37" s="4"/>
      <c r="AH37" s="4"/>
      <c r="AI37" s="4"/>
      <c r="AJ37" s="4"/>
      <c r="AK37" s="4"/>
    </row>
    <row r="38" spans="1:37" ht="14.25" hidden="1" customHeight="1">
      <c r="A38" s="4"/>
      <c r="B38" s="4" t="s">
        <v>66</v>
      </c>
      <c r="C38" s="4"/>
      <c r="D38" s="4"/>
      <c r="E38" s="4"/>
      <c r="F38" s="4">
        <v>40</v>
      </c>
      <c r="G38" s="4"/>
      <c r="H38" s="4"/>
      <c r="I38" s="4"/>
      <c r="J38" s="4"/>
      <c r="K38" s="4"/>
      <c r="L38" s="4" t="s">
        <v>67</v>
      </c>
      <c r="M38" s="4"/>
      <c r="N38" s="4" t="s">
        <v>60</v>
      </c>
      <c r="O38" s="4">
        <v>15</v>
      </c>
      <c r="P38" s="4" t="s">
        <v>10</v>
      </c>
      <c r="Q38" s="4"/>
      <c r="R38" s="4"/>
      <c r="S38" s="4"/>
      <c r="T38" s="4"/>
      <c r="U38" s="4"/>
      <c r="V38" s="4"/>
      <c r="W38" s="4"/>
      <c r="X38" s="4"/>
      <c r="Y38" s="4"/>
      <c r="Z38" s="4"/>
      <c r="AA38" s="4"/>
      <c r="AB38" s="4"/>
      <c r="AC38" s="4"/>
      <c r="AD38" s="4"/>
      <c r="AE38" s="4"/>
      <c r="AF38" s="4"/>
      <c r="AG38" s="4"/>
      <c r="AH38" s="4"/>
      <c r="AI38" s="4"/>
      <c r="AJ38" s="4"/>
      <c r="AK38" s="4"/>
    </row>
    <row r="39" spans="1:37" ht="14.25" hidden="1" customHeight="1">
      <c r="A39" s="4"/>
      <c r="B39" s="4" t="s">
        <v>68</v>
      </c>
      <c r="C39" s="4"/>
      <c r="D39" s="4"/>
      <c r="E39" s="4"/>
      <c r="F39" s="4">
        <v>60</v>
      </c>
      <c r="G39" s="4"/>
      <c r="H39" s="4"/>
      <c r="I39" s="4"/>
      <c r="J39" s="4"/>
      <c r="K39" s="4"/>
      <c r="L39" s="4" t="s">
        <v>69</v>
      </c>
      <c r="M39" s="4"/>
      <c r="N39" s="4" t="s">
        <v>61</v>
      </c>
      <c r="O39" s="4">
        <v>10</v>
      </c>
      <c r="P39" s="4"/>
      <c r="Q39" s="4"/>
      <c r="R39" s="4"/>
      <c r="S39" s="4"/>
      <c r="T39" s="4"/>
      <c r="U39" s="4"/>
      <c r="V39" s="4"/>
      <c r="W39" s="4"/>
      <c r="X39" s="4"/>
      <c r="Y39" s="4"/>
      <c r="Z39" s="4"/>
      <c r="AA39" s="4"/>
      <c r="AB39" s="4"/>
      <c r="AC39" s="4"/>
      <c r="AD39" s="4"/>
      <c r="AE39" s="4"/>
      <c r="AF39" s="4"/>
      <c r="AG39" s="4"/>
      <c r="AH39" s="4"/>
      <c r="AI39" s="4"/>
      <c r="AJ39" s="4"/>
      <c r="AK39" s="4"/>
    </row>
    <row r="40" spans="1:37" ht="14.25" hidden="1" customHeight="1">
      <c r="A40" s="4"/>
      <c r="B40" s="4" t="s">
        <v>70</v>
      </c>
      <c r="C40" s="4"/>
      <c r="D40" s="4"/>
      <c r="E40" s="4"/>
      <c r="F40" s="4">
        <v>80</v>
      </c>
      <c r="G40" s="4"/>
      <c r="H40" s="4"/>
      <c r="I40" s="4"/>
      <c r="J40" s="4"/>
      <c r="K40" s="4"/>
      <c r="L40" s="4" t="s">
        <v>71</v>
      </c>
      <c r="M40" s="4"/>
      <c r="N40" s="14" t="s">
        <v>37</v>
      </c>
      <c r="O40" s="4"/>
      <c r="P40" s="4"/>
      <c r="Q40" s="4"/>
      <c r="R40" s="4"/>
      <c r="S40" s="4"/>
      <c r="T40" s="4"/>
      <c r="U40" s="4"/>
      <c r="V40" s="4"/>
      <c r="W40" s="4"/>
      <c r="X40" s="4"/>
      <c r="Y40" s="4"/>
      <c r="Z40" s="4"/>
      <c r="AA40" s="4"/>
      <c r="AB40" s="4"/>
      <c r="AC40" s="4"/>
      <c r="AD40" s="4"/>
      <c r="AE40" s="4"/>
      <c r="AF40" s="4"/>
      <c r="AG40" s="4"/>
      <c r="AH40" s="4"/>
      <c r="AI40" s="4"/>
      <c r="AJ40" s="4"/>
      <c r="AK40" s="4"/>
    </row>
    <row r="41" spans="1:37" ht="14.25" hidden="1" customHeight="1">
      <c r="A41" s="4"/>
      <c r="B41" s="4" t="s">
        <v>72</v>
      </c>
      <c r="C41" s="4"/>
      <c r="D41" s="4"/>
      <c r="E41" s="4"/>
      <c r="F41" s="4">
        <v>100</v>
      </c>
      <c r="G41" s="4"/>
      <c r="H41" s="4"/>
      <c r="I41" s="4"/>
      <c r="J41" s="4"/>
      <c r="K41" s="4"/>
      <c r="L41" s="4" t="s">
        <v>73</v>
      </c>
      <c r="M41" s="4"/>
      <c r="N41" s="4" t="s">
        <v>55</v>
      </c>
      <c r="O41" s="4">
        <v>25</v>
      </c>
      <c r="P41" s="4"/>
      <c r="Q41" s="4"/>
      <c r="R41" s="4"/>
      <c r="S41" s="4"/>
      <c r="T41" s="4"/>
      <c r="U41" s="4"/>
      <c r="V41" s="4"/>
      <c r="W41" s="4"/>
      <c r="X41" s="4"/>
      <c r="Y41" s="4"/>
      <c r="Z41" s="4"/>
      <c r="AA41" s="4"/>
      <c r="AB41" s="4"/>
      <c r="AC41" s="4"/>
      <c r="AD41" s="4"/>
      <c r="AE41" s="4"/>
      <c r="AF41" s="4"/>
      <c r="AG41" s="4"/>
      <c r="AH41" s="4"/>
      <c r="AI41" s="4"/>
      <c r="AJ41" s="4"/>
      <c r="AK41" s="4"/>
    </row>
    <row r="42" spans="1:37" ht="14.25" hidden="1" customHeight="1">
      <c r="A42" s="4"/>
      <c r="B42" s="4" t="s">
        <v>74</v>
      </c>
      <c r="C42" s="4"/>
      <c r="D42" s="4"/>
      <c r="E42" s="4"/>
      <c r="F42" s="4"/>
      <c r="G42" s="4"/>
      <c r="H42" s="4"/>
      <c r="I42" s="4"/>
      <c r="J42" s="4"/>
      <c r="K42" s="4"/>
      <c r="L42" s="4" t="s">
        <v>75</v>
      </c>
      <c r="M42" s="4"/>
      <c r="N42" s="4" t="s">
        <v>50</v>
      </c>
      <c r="O42" s="4">
        <v>15</v>
      </c>
      <c r="P42" s="4"/>
      <c r="Q42" s="4"/>
      <c r="R42" s="4"/>
      <c r="S42" s="4"/>
      <c r="T42" s="4"/>
      <c r="U42" s="4"/>
      <c r="V42" s="4"/>
      <c r="W42" s="4"/>
      <c r="X42" s="4"/>
      <c r="Y42" s="4"/>
      <c r="Z42" s="4"/>
      <c r="AA42" s="4"/>
      <c r="AB42" s="4"/>
      <c r="AC42" s="4"/>
      <c r="AD42" s="4"/>
      <c r="AE42" s="4"/>
      <c r="AF42" s="4"/>
      <c r="AG42" s="4"/>
      <c r="AH42" s="4"/>
      <c r="AI42" s="4"/>
      <c r="AJ42" s="4"/>
      <c r="AK42" s="4"/>
    </row>
    <row r="43" spans="1:37" ht="14.25" hidden="1" customHeight="1">
      <c r="A43" s="4"/>
      <c r="B43" s="4" t="s">
        <v>76</v>
      </c>
      <c r="C43" s="4"/>
      <c r="D43" s="4"/>
      <c r="E43" s="4"/>
      <c r="F43" s="4"/>
      <c r="G43" s="4"/>
      <c r="H43" s="4"/>
      <c r="I43" s="4"/>
      <c r="J43" s="4"/>
      <c r="K43" s="4"/>
      <c r="L43" s="4"/>
      <c r="M43" s="4"/>
      <c r="N43" s="14" t="s">
        <v>40</v>
      </c>
      <c r="O43" s="4"/>
      <c r="P43" s="4"/>
      <c r="Q43" s="4"/>
      <c r="R43" s="4"/>
      <c r="S43" s="4"/>
      <c r="T43" s="4"/>
      <c r="U43" s="4"/>
      <c r="V43" s="4"/>
      <c r="W43" s="4"/>
      <c r="X43" s="4"/>
      <c r="Y43" s="4"/>
      <c r="Z43" s="4"/>
      <c r="AA43" s="4"/>
      <c r="AB43" s="4"/>
      <c r="AC43" s="4"/>
      <c r="AD43" s="4"/>
      <c r="AE43" s="4"/>
      <c r="AF43" s="4"/>
      <c r="AG43" s="4"/>
      <c r="AH43" s="4"/>
      <c r="AI43" s="4"/>
      <c r="AJ43" s="4"/>
      <c r="AK43" s="4"/>
    </row>
    <row r="44" spans="1:37" ht="14.25" hidden="1" customHeight="1">
      <c r="A44" s="4"/>
      <c r="B44" s="4" t="s">
        <v>77</v>
      </c>
      <c r="C44" s="4"/>
      <c r="D44" s="4"/>
      <c r="E44" s="4"/>
      <c r="F44" s="4"/>
      <c r="G44" s="4"/>
      <c r="H44" s="4"/>
      <c r="I44" s="4"/>
      <c r="J44" s="4"/>
      <c r="K44" s="4"/>
      <c r="L44" s="4"/>
      <c r="M44" s="4"/>
      <c r="N44" s="4" t="s">
        <v>51</v>
      </c>
      <c r="O44" s="4"/>
      <c r="P44" s="4"/>
      <c r="Q44" s="4"/>
      <c r="R44" s="4"/>
      <c r="S44" s="4"/>
      <c r="T44" s="4"/>
      <c r="U44" s="4"/>
      <c r="V44" s="4"/>
      <c r="W44" s="4"/>
      <c r="X44" s="4"/>
      <c r="Y44" s="4"/>
      <c r="Z44" s="4"/>
      <c r="AA44" s="4"/>
      <c r="AB44" s="4"/>
      <c r="AC44" s="4"/>
      <c r="AD44" s="4"/>
      <c r="AE44" s="4"/>
      <c r="AF44" s="4"/>
      <c r="AG44" s="4"/>
      <c r="AH44" s="4"/>
      <c r="AI44" s="4"/>
      <c r="AJ44" s="4"/>
      <c r="AK44" s="4"/>
    </row>
    <row r="45" spans="1:37" ht="14.25" hidden="1" customHeight="1">
      <c r="A45" s="4"/>
      <c r="B45" s="4" t="s">
        <v>78</v>
      </c>
      <c r="C45" s="4"/>
      <c r="D45" s="4"/>
      <c r="E45" s="4"/>
      <c r="F45" s="4" t="s">
        <v>79</v>
      </c>
      <c r="G45" s="4"/>
      <c r="H45" s="4"/>
      <c r="I45" s="4"/>
      <c r="J45" s="4"/>
      <c r="K45" s="4"/>
      <c r="L45" s="4"/>
      <c r="M45" s="4"/>
      <c r="N45" s="4" t="s">
        <v>80</v>
      </c>
      <c r="O45" s="4"/>
      <c r="P45" s="4"/>
      <c r="Q45" s="4"/>
      <c r="R45" s="4"/>
      <c r="S45" s="4"/>
      <c r="T45" s="4"/>
      <c r="U45" s="4"/>
      <c r="V45" s="4"/>
      <c r="W45" s="4"/>
      <c r="X45" s="4"/>
      <c r="Y45" s="4"/>
      <c r="Z45" s="4"/>
      <c r="AA45" s="4"/>
      <c r="AB45" s="4"/>
      <c r="AC45" s="4"/>
      <c r="AD45" s="4"/>
      <c r="AE45" s="4"/>
      <c r="AF45" s="4"/>
      <c r="AG45" s="4"/>
      <c r="AH45" s="4"/>
      <c r="AI45" s="4"/>
      <c r="AJ45" s="4"/>
      <c r="AK45" s="4"/>
    </row>
    <row r="46" spans="1:37" ht="14.25" hidden="1" customHeight="1">
      <c r="A46" s="4"/>
      <c r="B46" s="4" t="s">
        <v>81</v>
      </c>
      <c r="C46" s="4"/>
      <c r="D46" s="4"/>
      <c r="E46" s="4"/>
      <c r="F46" s="4" t="s">
        <v>82</v>
      </c>
      <c r="G46" s="4"/>
      <c r="H46" s="4"/>
      <c r="I46" s="4"/>
      <c r="J46" s="4"/>
      <c r="K46" s="4"/>
      <c r="L46" s="4"/>
      <c r="M46" s="4"/>
      <c r="N46" s="14" t="s">
        <v>15</v>
      </c>
      <c r="O46" s="4"/>
      <c r="P46" s="4"/>
      <c r="Q46" s="4"/>
      <c r="R46" s="4"/>
      <c r="S46" s="4"/>
      <c r="T46" s="4"/>
      <c r="U46" s="4"/>
      <c r="V46" s="4"/>
      <c r="W46" s="4"/>
      <c r="X46" s="4"/>
      <c r="Y46" s="4"/>
      <c r="Z46" s="4"/>
      <c r="AA46" s="4"/>
      <c r="AB46" s="4"/>
      <c r="AC46" s="4"/>
      <c r="AD46" s="4"/>
      <c r="AE46" s="4"/>
      <c r="AF46" s="4"/>
      <c r="AG46" s="4"/>
      <c r="AH46" s="4"/>
      <c r="AI46" s="4"/>
      <c r="AJ46" s="4"/>
      <c r="AK46" s="4"/>
    </row>
    <row r="47" spans="1:37" ht="14.25" hidden="1" customHeight="1">
      <c r="A47" s="4"/>
      <c r="B47" s="4" t="s">
        <v>83</v>
      </c>
      <c r="C47" s="4"/>
      <c r="D47" s="4"/>
      <c r="E47" s="4"/>
      <c r="F47" s="4" t="s">
        <v>84</v>
      </c>
      <c r="G47" s="4"/>
      <c r="H47" s="4"/>
      <c r="I47" s="4"/>
      <c r="J47" s="4"/>
      <c r="K47" s="4"/>
      <c r="L47" s="4"/>
      <c r="M47" s="4"/>
      <c r="N47" s="4" t="s">
        <v>52</v>
      </c>
      <c r="O47" s="4"/>
      <c r="P47" s="4"/>
      <c r="Q47" s="4"/>
      <c r="R47" s="4"/>
      <c r="S47" s="4"/>
      <c r="T47" s="4"/>
      <c r="U47" s="4"/>
      <c r="V47" s="4"/>
      <c r="W47" s="4"/>
      <c r="X47" s="4"/>
      <c r="Y47" s="4"/>
      <c r="Z47" s="4"/>
      <c r="AA47" s="4"/>
      <c r="AB47" s="4"/>
      <c r="AC47" s="4"/>
      <c r="AD47" s="4"/>
      <c r="AE47" s="4"/>
      <c r="AF47" s="4"/>
      <c r="AG47" s="4"/>
      <c r="AH47" s="4"/>
      <c r="AI47" s="4"/>
      <c r="AJ47" s="4"/>
      <c r="AK47" s="4"/>
    </row>
    <row r="48" spans="1:37" ht="14.25" hidden="1" customHeight="1">
      <c r="A48" s="4"/>
      <c r="B48" s="4"/>
      <c r="C48" s="4"/>
      <c r="D48" s="4"/>
      <c r="E48" s="4"/>
      <c r="F48" s="4"/>
      <c r="G48" s="4"/>
      <c r="H48" s="4"/>
      <c r="I48" s="4"/>
      <c r="J48" s="4"/>
      <c r="K48" s="4"/>
      <c r="L48" s="4"/>
      <c r="M48" s="4"/>
      <c r="N48" s="4" t="s">
        <v>85</v>
      </c>
      <c r="O48" s="4"/>
      <c r="P48" s="4"/>
      <c r="Q48" s="4"/>
      <c r="R48" s="4"/>
      <c r="S48" s="4"/>
      <c r="T48" s="4"/>
      <c r="U48" s="4"/>
      <c r="V48" s="4"/>
      <c r="W48" s="4"/>
      <c r="X48" s="4"/>
      <c r="Y48" s="4"/>
      <c r="Z48" s="4"/>
      <c r="AA48" s="4"/>
      <c r="AB48" s="4"/>
      <c r="AC48" s="4"/>
      <c r="AD48" s="4"/>
      <c r="AE48" s="4"/>
      <c r="AF48" s="4"/>
      <c r="AG48" s="4"/>
      <c r="AH48" s="4"/>
      <c r="AI48" s="4"/>
      <c r="AJ48" s="4"/>
      <c r="AK48" s="4"/>
    </row>
    <row r="49" spans="1:37" ht="14.25" hidden="1" customHeight="1">
      <c r="A49" s="4"/>
      <c r="B49" s="4"/>
      <c r="C49" s="4"/>
      <c r="D49" s="4"/>
      <c r="E49" s="4"/>
      <c r="F49" s="4">
        <v>1</v>
      </c>
      <c r="G49" s="4"/>
      <c r="H49" s="4"/>
      <c r="I49" s="4">
        <v>0</v>
      </c>
      <c r="J49" s="4"/>
      <c r="K49" s="4">
        <v>0</v>
      </c>
      <c r="L49" s="4"/>
      <c r="M49" s="4"/>
      <c r="N49" s="14" t="s">
        <v>41</v>
      </c>
      <c r="O49" s="4"/>
      <c r="P49" s="4"/>
      <c r="Q49" s="4"/>
      <c r="R49" s="4"/>
      <c r="S49" s="4"/>
      <c r="T49" s="4"/>
      <c r="U49" s="4"/>
      <c r="V49" s="4"/>
      <c r="W49" s="4"/>
      <c r="X49" s="4"/>
      <c r="Y49" s="4"/>
      <c r="Z49" s="4"/>
      <c r="AA49" s="4"/>
      <c r="AB49" s="4"/>
      <c r="AC49" s="4"/>
      <c r="AD49" s="4"/>
      <c r="AE49" s="4"/>
      <c r="AF49" s="4"/>
      <c r="AG49" s="4"/>
      <c r="AH49" s="4"/>
      <c r="AI49" s="4"/>
      <c r="AJ49" s="4"/>
      <c r="AK49" s="4"/>
    </row>
    <row r="50" spans="1:37" ht="14.25" hidden="1" customHeight="1">
      <c r="A50" s="4"/>
      <c r="B50" s="4"/>
      <c r="C50" s="4"/>
      <c r="D50" s="4"/>
      <c r="E50" s="4"/>
      <c r="F50" s="4">
        <v>2</v>
      </c>
      <c r="G50" s="4"/>
      <c r="H50" s="4"/>
      <c r="I50" s="4">
        <v>10</v>
      </c>
      <c r="J50" s="4"/>
      <c r="K50" s="4">
        <v>5</v>
      </c>
      <c r="L50" s="4"/>
      <c r="M50" s="4"/>
      <c r="N50" s="4" t="s">
        <v>53</v>
      </c>
      <c r="O50" s="4"/>
      <c r="P50" s="4"/>
      <c r="Q50" s="4"/>
      <c r="R50" s="4"/>
      <c r="S50" s="4"/>
      <c r="T50" s="4"/>
      <c r="U50" s="4"/>
      <c r="V50" s="4"/>
      <c r="W50" s="4"/>
      <c r="X50" s="4"/>
      <c r="Y50" s="4"/>
      <c r="Z50" s="4"/>
      <c r="AA50" s="4"/>
      <c r="AB50" s="4"/>
      <c r="AC50" s="4"/>
      <c r="AD50" s="4"/>
      <c r="AE50" s="4"/>
      <c r="AF50" s="4"/>
      <c r="AG50" s="4"/>
      <c r="AH50" s="4"/>
      <c r="AI50" s="4"/>
      <c r="AJ50" s="4"/>
      <c r="AK50" s="4"/>
    </row>
    <row r="51" spans="1:37" ht="14.25" hidden="1" customHeight="1">
      <c r="A51" s="4"/>
      <c r="B51" s="4"/>
      <c r="C51" s="4"/>
      <c r="D51" s="4"/>
      <c r="E51" s="4"/>
      <c r="F51" s="4">
        <v>3</v>
      </c>
      <c r="G51" s="4"/>
      <c r="H51" s="4"/>
      <c r="I51" s="4">
        <v>15</v>
      </c>
      <c r="J51" s="4"/>
      <c r="K51" s="4">
        <v>10</v>
      </c>
      <c r="L51" s="4"/>
      <c r="M51" s="4"/>
      <c r="N51" s="4" t="s">
        <v>86</v>
      </c>
      <c r="O51" s="4"/>
      <c r="P51" s="4"/>
      <c r="Q51" s="4"/>
      <c r="R51" s="4"/>
      <c r="S51" s="4"/>
      <c r="T51" s="4"/>
      <c r="U51" s="4"/>
      <c r="V51" s="4"/>
      <c r="W51" s="4"/>
      <c r="X51" s="4"/>
      <c r="Y51" s="4"/>
      <c r="Z51" s="4"/>
      <c r="AA51" s="4"/>
      <c r="AB51" s="4"/>
      <c r="AC51" s="4"/>
      <c r="AD51" s="4"/>
      <c r="AE51" s="4"/>
      <c r="AF51" s="4"/>
      <c r="AG51" s="4"/>
      <c r="AH51" s="4"/>
      <c r="AI51" s="4"/>
      <c r="AJ51" s="4"/>
      <c r="AK51" s="4"/>
    </row>
    <row r="52" spans="1:37" ht="14.25" hidden="1" customHeight="1">
      <c r="A52" s="4"/>
      <c r="B52" s="4"/>
      <c r="C52" s="4"/>
      <c r="D52" s="4"/>
      <c r="E52" s="4"/>
      <c r="F52" s="4">
        <v>4</v>
      </c>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row>
    <row r="53" spans="1:37" ht="14.25" hidden="1" customHeight="1">
      <c r="A53" s="4"/>
      <c r="B53" s="4"/>
      <c r="C53" s="4"/>
      <c r="D53" s="4"/>
      <c r="E53" s="4"/>
      <c r="F53" s="4">
        <v>5</v>
      </c>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row>
    <row r="54" spans="1:37" ht="14.25" hidden="1" customHeight="1">
      <c r="A54" s="4"/>
      <c r="B54" s="4"/>
      <c r="C54" s="4"/>
      <c r="D54" s="4"/>
      <c r="E54" s="4"/>
      <c r="F54" s="4">
        <v>6</v>
      </c>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row>
    <row r="55" spans="1:37" ht="14.25" hidden="1" customHeight="1">
      <c r="A55" s="4"/>
      <c r="B55" s="4"/>
      <c r="C55" s="4"/>
      <c r="D55" s="4"/>
      <c r="E55" s="4"/>
      <c r="F55" s="4">
        <v>7</v>
      </c>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row>
    <row r="56" spans="1:37" ht="14.25" hidden="1" customHeight="1">
      <c r="A56" s="4"/>
      <c r="B56" s="4"/>
      <c r="C56" s="4"/>
      <c r="D56" s="4"/>
      <c r="E56" s="4"/>
      <c r="F56" s="4">
        <v>8</v>
      </c>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row>
    <row r="57" spans="1:37" ht="14.25" hidden="1" customHeight="1">
      <c r="A57" s="4"/>
      <c r="B57" s="4"/>
      <c r="C57" s="4"/>
      <c r="D57" s="4"/>
      <c r="E57" s="4"/>
      <c r="F57" s="4">
        <v>9</v>
      </c>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row>
    <row r="58" spans="1:37" ht="14.25" hidden="1" customHeight="1">
      <c r="A58" s="4"/>
      <c r="B58" s="4"/>
      <c r="C58" s="4"/>
      <c r="D58" s="4"/>
      <c r="E58" s="4"/>
      <c r="F58" s="4">
        <v>10</v>
      </c>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row>
    <row r="59" spans="1:37" ht="14.25" hidden="1" customHeight="1">
      <c r="A59" s="4"/>
      <c r="B59" s="4"/>
      <c r="C59" s="4"/>
      <c r="D59" s="4"/>
      <c r="E59" s="4"/>
      <c r="F59" s="4">
        <v>11</v>
      </c>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row>
    <row r="60" spans="1:37" ht="14.25" hidden="1" customHeight="1">
      <c r="A60" s="4"/>
      <c r="B60" s="4"/>
      <c r="C60" s="4"/>
      <c r="D60" s="4"/>
      <c r="E60" s="4"/>
      <c r="F60" s="4">
        <v>12</v>
      </c>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row>
    <row r="61" spans="1:37" ht="14.25" hidden="1" customHeight="1">
      <c r="A61" s="4"/>
      <c r="B61" s="4"/>
      <c r="C61" s="4"/>
      <c r="D61" s="4"/>
      <c r="E61" s="4"/>
      <c r="F61" s="4">
        <v>13</v>
      </c>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row>
    <row r="62" spans="1:37" ht="14.25" hidden="1" customHeight="1">
      <c r="A62" s="4"/>
      <c r="B62" s="4"/>
      <c r="C62" s="4"/>
      <c r="D62" s="4"/>
      <c r="E62" s="4"/>
      <c r="F62" s="4">
        <v>14</v>
      </c>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row>
    <row r="63" spans="1:37" ht="14.25" hidden="1" customHeight="1">
      <c r="A63" s="4"/>
      <c r="B63" s="4"/>
      <c r="C63" s="4"/>
      <c r="D63" s="4"/>
      <c r="E63" s="4"/>
      <c r="F63" s="4">
        <v>15</v>
      </c>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row>
    <row r="64" spans="1:37" ht="14.25" hidden="1" customHeight="1">
      <c r="A64" s="4"/>
      <c r="B64" s="4"/>
      <c r="C64" s="4"/>
      <c r="D64" s="4"/>
      <c r="E64" s="4"/>
      <c r="F64" s="4">
        <v>16</v>
      </c>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row>
    <row r="65" spans="1:37" ht="14.25" hidden="1" customHeight="1">
      <c r="A65" s="4"/>
      <c r="B65" s="4"/>
      <c r="C65" s="4"/>
      <c r="D65" s="4"/>
      <c r="E65" s="4"/>
      <c r="F65" s="4">
        <v>17</v>
      </c>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row>
    <row r="66" spans="1:37" ht="14.25" hidden="1" customHeight="1">
      <c r="A66" s="4"/>
      <c r="B66" s="4"/>
      <c r="C66" s="4"/>
      <c r="D66" s="4"/>
      <c r="E66" s="4"/>
      <c r="F66" s="4">
        <v>18</v>
      </c>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row>
    <row r="67" spans="1:37" ht="14.25" hidden="1" customHeight="1">
      <c r="A67" s="4"/>
      <c r="B67" s="4"/>
      <c r="C67" s="4"/>
      <c r="D67" s="4"/>
      <c r="E67" s="4"/>
      <c r="F67" s="4">
        <v>19</v>
      </c>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row>
    <row r="68" spans="1:37" ht="14.25" hidden="1" customHeight="1">
      <c r="A68" s="4"/>
      <c r="B68" s="4"/>
      <c r="C68" s="4"/>
      <c r="D68" s="4"/>
      <c r="E68" s="4"/>
      <c r="F68" s="4">
        <v>20</v>
      </c>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row>
    <row r="69" spans="1:37" ht="14.25" hidden="1" customHeight="1">
      <c r="A69" s="4"/>
      <c r="B69" s="4"/>
      <c r="C69" s="4"/>
      <c r="D69" s="4"/>
      <c r="E69" s="4"/>
      <c r="F69" s="4">
        <v>21</v>
      </c>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row>
    <row r="70" spans="1:37" ht="14.25" hidden="1" customHeight="1">
      <c r="A70" s="4"/>
      <c r="B70" s="4"/>
      <c r="C70" s="4"/>
      <c r="D70" s="4"/>
      <c r="E70" s="4"/>
      <c r="F70" s="4">
        <v>22</v>
      </c>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row>
    <row r="71" spans="1:37" ht="14.25" hidden="1" customHeight="1">
      <c r="A71" s="4"/>
      <c r="B71" s="4"/>
      <c r="C71" s="4"/>
      <c r="D71" s="4"/>
      <c r="E71" s="4"/>
      <c r="F71" s="4">
        <v>23</v>
      </c>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row>
    <row r="72" spans="1:37" ht="14.25" hidden="1" customHeight="1">
      <c r="A72" s="4"/>
      <c r="B72" s="4"/>
      <c r="C72" s="4"/>
      <c r="D72" s="4"/>
      <c r="E72" s="4"/>
      <c r="F72" s="4">
        <v>24</v>
      </c>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row>
    <row r="73" spans="1:37" ht="14.25" hidden="1" customHeight="1">
      <c r="A73" s="4"/>
      <c r="B73" s="4"/>
      <c r="C73" s="4"/>
      <c r="D73" s="4"/>
      <c r="E73" s="4"/>
      <c r="F73" s="4">
        <v>25</v>
      </c>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row>
    <row r="74" spans="1:37" ht="14.25" hidden="1" customHeight="1">
      <c r="A74" s="4"/>
      <c r="B74" s="4"/>
      <c r="C74" s="4"/>
      <c r="D74" s="4"/>
      <c r="E74" s="4"/>
      <c r="F74" s="4">
        <v>26</v>
      </c>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row>
    <row r="75" spans="1:37" ht="14.25" hidden="1" customHeight="1">
      <c r="A75" s="4"/>
      <c r="B75" s="4"/>
      <c r="C75" s="4"/>
      <c r="D75" s="4"/>
      <c r="E75" s="4"/>
      <c r="F75" s="4">
        <v>27</v>
      </c>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row>
    <row r="76" spans="1:37" ht="14.25" hidden="1" customHeight="1">
      <c r="A76" s="4"/>
      <c r="B76" s="4"/>
      <c r="C76" s="4"/>
      <c r="D76" s="4"/>
      <c r="E76" s="4"/>
      <c r="F76" s="4">
        <v>28</v>
      </c>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row>
    <row r="77" spans="1:37" ht="14.25" hidden="1" customHeight="1">
      <c r="A77" s="4"/>
      <c r="B77" s="4"/>
      <c r="C77" s="4"/>
      <c r="D77" s="4"/>
      <c r="E77" s="4"/>
      <c r="F77" s="4">
        <v>29</v>
      </c>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row>
    <row r="78" spans="1:37" ht="14.25" hidden="1" customHeight="1">
      <c r="A78" s="4"/>
      <c r="B78" s="4"/>
      <c r="C78" s="4"/>
      <c r="D78" s="4"/>
      <c r="E78" s="4"/>
      <c r="F78" s="4">
        <v>30</v>
      </c>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row>
    <row r="79" spans="1:37" ht="14.25" hidden="1" customHeight="1">
      <c r="A79" s="4"/>
      <c r="B79" s="4"/>
      <c r="C79" s="4"/>
      <c r="D79" s="4"/>
      <c r="E79" s="4"/>
      <c r="F79" s="4">
        <v>31</v>
      </c>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row>
    <row r="80" spans="1:37" ht="14.25" hidden="1" customHeight="1">
      <c r="A80" s="4"/>
      <c r="B80" s="4"/>
      <c r="C80" s="4"/>
      <c r="D80" s="4"/>
      <c r="E80" s="4"/>
      <c r="F80" s="4">
        <v>32</v>
      </c>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row>
    <row r="81" spans="1:37" ht="14.25" hidden="1" customHeight="1">
      <c r="A81" s="4"/>
      <c r="B81" s="4"/>
      <c r="C81" s="4"/>
      <c r="D81" s="4"/>
      <c r="E81" s="4"/>
      <c r="F81" s="4">
        <v>33</v>
      </c>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row>
    <row r="82" spans="1:37" ht="14.25" hidden="1" customHeight="1">
      <c r="A82" s="4"/>
      <c r="B82" s="4"/>
      <c r="C82" s="4"/>
      <c r="D82" s="4"/>
      <c r="E82" s="4"/>
      <c r="F82" s="4">
        <v>34</v>
      </c>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row>
    <row r="83" spans="1:37" ht="14.25" hidden="1" customHeight="1">
      <c r="A83" s="4"/>
      <c r="B83" s="4"/>
      <c r="C83" s="4"/>
      <c r="D83" s="4"/>
      <c r="E83" s="4"/>
      <c r="F83" s="4">
        <v>35</v>
      </c>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row>
    <row r="84" spans="1:37" ht="14.25" hidden="1" customHeight="1">
      <c r="A84" s="4"/>
      <c r="B84" s="4"/>
      <c r="C84" s="4"/>
      <c r="D84" s="4"/>
      <c r="E84" s="4"/>
      <c r="F84" s="4">
        <v>36</v>
      </c>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row>
    <row r="85" spans="1:37" ht="14.25" hidden="1" customHeight="1">
      <c r="A85" s="4"/>
      <c r="B85" s="4"/>
      <c r="C85" s="4"/>
      <c r="D85" s="4"/>
      <c r="E85" s="4"/>
      <c r="F85" s="4">
        <v>37</v>
      </c>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row>
    <row r="86" spans="1:37" ht="14.25" hidden="1" customHeight="1">
      <c r="A86" s="4"/>
      <c r="B86" s="4"/>
      <c r="C86" s="4"/>
      <c r="D86" s="4"/>
      <c r="E86" s="4"/>
      <c r="F86" s="4">
        <v>38</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row>
    <row r="87" spans="1:37" ht="14.25" hidden="1" customHeight="1">
      <c r="A87" s="4"/>
      <c r="B87" s="4"/>
      <c r="C87" s="4"/>
      <c r="D87" s="4"/>
      <c r="E87" s="4"/>
      <c r="F87" s="4">
        <v>39</v>
      </c>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row>
    <row r="88" spans="1:37" ht="14.25" hidden="1" customHeight="1">
      <c r="A88" s="4"/>
      <c r="B88" s="4"/>
      <c r="C88" s="4"/>
      <c r="D88" s="4"/>
      <c r="E88" s="4"/>
      <c r="F88" s="4">
        <v>40</v>
      </c>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row>
    <row r="89" spans="1:37" ht="14.25" hidden="1" customHeight="1">
      <c r="A89" s="4"/>
      <c r="B89" s="4"/>
      <c r="C89" s="4"/>
      <c r="D89" s="4"/>
      <c r="E89" s="4"/>
      <c r="F89" s="4">
        <v>41</v>
      </c>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row>
    <row r="90" spans="1:37" ht="14.25" hidden="1" customHeight="1">
      <c r="A90" s="4"/>
      <c r="B90" s="4"/>
      <c r="C90" s="4"/>
      <c r="D90" s="4"/>
      <c r="E90" s="4"/>
      <c r="F90" s="4">
        <v>42</v>
      </c>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row>
    <row r="91" spans="1:37" ht="14.25" hidden="1" customHeight="1">
      <c r="A91" s="4"/>
      <c r="B91" s="4"/>
      <c r="C91" s="4"/>
      <c r="D91" s="4"/>
      <c r="E91" s="4"/>
      <c r="F91" s="4">
        <v>43</v>
      </c>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row>
    <row r="92" spans="1:37" ht="14.25" hidden="1" customHeight="1">
      <c r="A92" s="4"/>
      <c r="B92" s="4"/>
      <c r="C92" s="4"/>
      <c r="D92" s="4"/>
      <c r="E92" s="4"/>
      <c r="F92" s="4">
        <v>44</v>
      </c>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row>
    <row r="93" spans="1:37" ht="14.25" hidden="1" customHeight="1">
      <c r="A93" s="4"/>
      <c r="B93" s="4"/>
      <c r="C93" s="4"/>
      <c r="D93" s="4"/>
      <c r="E93" s="4"/>
      <c r="F93" s="4">
        <v>45</v>
      </c>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row>
    <row r="94" spans="1:37" ht="14.25" hidden="1" customHeight="1">
      <c r="A94" s="4"/>
      <c r="B94" s="4"/>
      <c r="C94" s="4"/>
      <c r="D94" s="4"/>
      <c r="E94" s="4"/>
      <c r="F94" s="4">
        <v>46</v>
      </c>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row>
    <row r="95" spans="1:37" ht="14.25" hidden="1" customHeight="1">
      <c r="A95" s="4"/>
      <c r="B95" s="4"/>
      <c r="C95" s="4"/>
      <c r="D95" s="4"/>
      <c r="E95" s="4"/>
      <c r="F95" s="4">
        <v>47</v>
      </c>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row>
    <row r="96" spans="1:37" ht="14.25" hidden="1" customHeight="1">
      <c r="A96" s="4"/>
      <c r="B96" s="4"/>
      <c r="C96" s="4"/>
      <c r="D96" s="4"/>
      <c r="E96" s="4"/>
      <c r="F96" s="4">
        <v>48</v>
      </c>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row>
    <row r="97" spans="1:37" ht="14.25" hidden="1" customHeight="1">
      <c r="A97" s="4"/>
      <c r="B97" s="4"/>
      <c r="C97" s="4"/>
      <c r="D97" s="4"/>
      <c r="E97" s="4"/>
      <c r="F97" s="4">
        <v>49</v>
      </c>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row>
    <row r="98" spans="1:37" ht="14.25" hidden="1" customHeight="1">
      <c r="A98" s="4"/>
      <c r="B98" s="4"/>
      <c r="C98" s="4"/>
      <c r="D98" s="4"/>
      <c r="E98" s="4"/>
      <c r="F98" s="4">
        <v>50</v>
      </c>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row>
    <row r="99" spans="1:37" ht="14.25" hidden="1" customHeight="1">
      <c r="A99" s="4"/>
      <c r="B99" s="4"/>
      <c r="C99" s="4"/>
      <c r="D99" s="4"/>
      <c r="E99" s="4"/>
      <c r="F99" s="4">
        <v>51</v>
      </c>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row>
    <row r="100" spans="1:37" ht="14.25" hidden="1" customHeight="1">
      <c r="A100" s="4"/>
      <c r="B100" s="4"/>
      <c r="C100" s="4"/>
      <c r="D100" s="4"/>
      <c r="E100" s="4"/>
      <c r="F100" s="4">
        <v>52</v>
      </c>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row>
    <row r="101" spans="1:37" ht="14.25" hidden="1" customHeight="1">
      <c r="A101" s="4"/>
      <c r="B101" s="4"/>
      <c r="C101" s="4"/>
      <c r="D101" s="4"/>
      <c r="E101" s="4"/>
      <c r="F101" s="4">
        <v>53</v>
      </c>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row>
    <row r="102" spans="1:37" ht="14.25" hidden="1" customHeight="1">
      <c r="A102" s="4"/>
      <c r="B102" s="4"/>
      <c r="C102" s="4"/>
      <c r="D102" s="4"/>
      <c r="E102" s="4"/>
      <c r="F102" s="4">
        <v>54</v>
      </c>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row>
    <row r="103" spans="1:37" ht="14.25" hidden="1" customHeight="1">
      <c r="A103" s="4"/>
      <c r="B103" s="4"/>
      <c r="C103" s="4"/>
      <c r="D103" s="4"/>
      <c r="E103" s="4"/>
      <c r="F103" s="4">
        <v>55</v>
      </c>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row>
    <row r="104" spans="1:37" ht="14.25" hidden="1" customHeight="1">
      <c r="A104" s="4"/>
      <c r="B104" s="4"/>
      <c r="C104" s="4"/>
      <c r="D104" s="4"/>
      <c r="E104" s="4"/>
      <c r="F104" s="4">
        <v>56</v>
      </c>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row>
    <row r="105" spans="1:37" ht="14.25" hidden="1" customHeight="1">
      <c r="A105" s="4"/>
      <c r="B105" s="4"/>
      <c r="C105" s="4"/>
      <c r="D105" s="4"/>
      <c r="E105" s="4"/>
      <c r="F105" s="4">
        <v>57</v>
      </c>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row>
    <row r="106" spans="1:37" ht="14.25" hidden="1" customHeight="1">
      <c r="A106" s="4"/>
      <c r="B106" s="4"/>
      <c r="C106" s="4"/>
      <c r="D106" s="4"/>
      <c r="E106" s="4"/>
      <c r="F106" s="4">
        <v>58</v>
      </c>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row>
    <row r="107" spans="1:37" ht="14.25" hidden="1" customHeight="1">
      <c r="A107" s="4"/>
      <c r="B107" s="4"/>
      <c r="C107" s="4"/>
      <c r="D107" s="4"/>
      <c r="E107" s="4"/>
      <c r="F107" s="4">
        <v>59</v>
      </c>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row>
    <row r="108" spans="1:37" ht="14.25" hidden="1" customHeight="1">
      <c r="A108" s="4"/>
      <c r="B108" s="4"/>
      <c r="C108" s="4"/>
      <c r="D108" s="4"/>
      <c r="E108" s="4"/>
      <c r="F108" s="4">
        <v>60</v>
      </c>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row>
    <row r="109" spans="1:37" ht="14.25" hidden="1" customHeight="1">
      <c r="A109" s="4"/>
      <c r="B109" s="4"/>
      <c r="C109" s="4"/>
      <c r="D109" s="4"/>
      <c r="E109" s="4"/>
      <c r="F109" s="4">
        <v>61</v>
      </c>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row>
    <row r="110" spans="1:37" ht="14.25" hidden="1" customHeight="1">
      <c r="A110" s="4"/>
      <c r="B110" s="4"/>
      <c r="C110" s="4"/>
      <c r="D110" s="4"/>
      <c r="E110" s="4"/>
      <c r="F110" s="4">
        <v>62</v>
      </c>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row>
    <row r="111" spans="1:37" ht="14.25" hidden="1" customHeight="1">
      <c r="A111" s="4"/>
      <c r="B111" s="4"/>
      <c r="C111" s="4"/>
      <c r="D111" s="4"/>
      <c r="E111" s="4"/>
      <c r="F111" s="4">
        <v>63</v>
      </c>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row>
    <row r="112" spans="1:37" ht="14.25" hidden="1" customHeight="1">
      <c r="A112" s="4"/>
      <c r="B112" s="4"/>
      <c r="C112" s="4"/>
      <c r="D112" s="4"/>
      <c r="E112" s="4"/>
      <c r="F112" s="4">
        <v>64</v>
      </c>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row>
    <row r="113" spans="1:37" ht="14.25" hidden="1" customHeight="1">
      <c r="A113" s="4"/>
      <c r="B113" s="4"/>
      <c r="C113" s="4"/>
      <c r="D113" s="4"/>
      <c r="E113" s="4"/>
      <c r="F113" s="4">
        <v>65</v>
      </c>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row>
    <row r="114" spans="1:37" ht="14.25" hidden="1" customHeight="1">
      <c r="A114" s="4"/>
      <c r="B114" s="4"/>
      <c r="C114" s="4"/>
      <c r="D114" s="4"/>
      <c r="E114" s="4"/>
      <c r="F114" s="4">
        <v>66</v>
      </c>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row>
    <row r="115" spans="1:37" ht="14.25" hidden="1" customHeight="1">
      <c r="A115" s="4"/>
      <c r="B115" s="4"/>
      <c r="C115" s="4"/>
      <c r="D115" s="4"/>
      <c r="E115" s="4"/>
      <c r="F115" s="4">
        <v>67</v>
      </c>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row>
    <row r="116" spans="1:37" ht="14.25" hidden="1" customHeight="1">
      <c r="A116" s="4"/>
      <c r="B116" s="4"/>
      <c r="C116" s="4"/>
      <c r="D116" s="4"/>
      <c r="E116" s="4"/>
      <c r="F116" s="4">
        <v>68</v>
      </c>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row>
    <row r="117" spans="1:37" ht="14.25" hidden="1" customHeight="1">
      <c r="A117" s="4"/>
      <c r="B117" s="4"/>
      <c r="C117" s="4"/>
      <c r="D117" s="4"/>
      <c r="E117" s="4"/>
      <c r="F117" s="4">
        <v>69</v>
      </c>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row>
    <row r="118" spans="1:37" ht="14.25" hidden="1" customHeight="1">
      <c r="A118" s="4"/>
      <c r="B118" s="4"/>
      <c r="C118" s="4"/>
      <c r="D118" s="4"/>
      <c r="E118" s="4"/>
      <c r="F118" s="4">
        <v>70</v>
      </c>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row>
    <row r="119" spans="1:37" ht="14.25" hidden="1" customHeight="1">
      <c r="A119" s="4"/>
      <c r="B119" s="4"/>
      <c r="C119" s="4"/>
      <c r="D119" s="4"/>
      <c r="E119" s="4"/>
      <c r="F119" s="4">
        <v>71</v>
      </c>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row>
    <row r="120" spans="1:37" ht="14.25" hidden="1" customHeight="1">
      <c r="A120" s="4"/>
      <c r="B120" s="4"/>
      <c r="C120" s="4"/>
      <c r="D120" s="4"/>
      <c r="E120" s="4"/>
      <c r="F120" s="4">
        <v>72</v>
      </c>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row>
    <row r="121" spans="1:37" ht="14.25" hidden="1" customHeight="1">
      <c r="A121" s="4"/>
      <c r="B121" s="4"/>
      <c r="C121" s="4"/>
      <c r="D121" s="4"/>
      <c r="E121" s="4"/>
      <c r="F121" s="4">
        <v>73</v>
      </c>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row>
    <row r="122" spans="1:37" ht="14.25" hidden="1" customHeight="1">
      <c r="A122" s="4"/>
      <c r="B122" s="4"/>
      <c r="C122" s="4"/>
      <c r="D122" s="4"/>
      <c r="E122" s="4"/>
      <c r="F122" s="4">
        <v>74</v>
      </c>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row>
    <row r="123" spans="1:37" ht="14.25" hidden="1" customHeight="1">
      <c r="A123" s="4"/>
      <c r="B123" s="4"/>
      <c r="C123" s="4"/>
      <c r="D123" s="4"/>
      <c r="E123" s="4"/>
      <c r="F123" s="4">
        <v>75</v>
      </c>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row>
    <row r="124" spans="1:37" ht="14.25" hidden="1" customHeight="1">
      <c r="A124" s="4"/>
      <c r="B124" s="4"/>
      <c r="C124" s="4"/>
      <c r="D124" s="4"/>
      <c r="E124" s="4"/>
      <c r="F124" s="4">
        <v>76</v>
      </c>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row>
    <row r="125" spans="1:37" ht="14.25" hidden="1" customHeight="1">
      <c r="A125" s="4"/>
      <c r="B125" s="4"/>
      <c r="C125" s="4"/>
      <c r="D125" s="4"/>
      <c r="E125" s="4"/>
      <c r="F125" s="4">
        <v>77</v>
      </c>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row>
    <row r="126" spans="1:37" ht="14.25" hidden="1" customHeight="1">
      <c r="A126" s="4"/>
      <c r="B126" s="4"/>
      <c r="C126" s="4"/>
      <c r="D126" s="4"/>
      <c r="E126" s="4"/>
      <c r="F126" s="4">
        <v>78</v>
      </c>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row>
    <row r="127" spans="1:37" ht="14.25" hidden="1" customHeight="1">
      <c r="A127" s="4"/>
      <c r="B127" s="4"/>
      <c r="C127" s="4"/>
      <c r="D127" s="4"/>
      <c r="E127" s="4"/>
      <c r="F127" s="4">
        <v>79</v>
      </c>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row>
    <row r="128" spans="1:37" ht="14.25" hidden="1" customHeight="1">
      <c r="A128" s="4"/>
      <c r="B128" s="4"/>
      <c r="C128" s="4"/>
      <c r="D128" s="4"/>
      <c r="E128" s="4"/>
      <c r="F128" s="4">
        <v>80</v>
      </c>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row>
    <row r="129" spans="1:37" ht="14.25" hidden="1" customHeight="1">
      <c r="A129" s="4"/>
      <c r="B129" s="4"/>
      <c r="C129" s="4"/>
      <c r="D129" s="4"/>
      <c r="E129" s="4"/>
      <c r="F129" s="4">
        <v>81</v>
      </c>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row>
    <row r="130" spans="1:37" ht="14.25" hidden="1" customHeight="1">
      <c r="A130" s="4"/>
      <c r="B130" s="4"/>
      <c r="C130" s="4"/>
      <c r="D130" s="4"/>
      <c r="E130" s="4"/>
      <c r="F130" s="4">
        <v>82</v>
      </c>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row>
    <row r="131" spans="1:37" ht="14.25" hidden="1" customHeight="1">
      <c r="A131" s="4"/>
      <c r="B131" s="4"/>
      <c r="C131" s="4"/>
      <c r="D131" s="4"/>
      <c r="E131" s="4"/>
      <c r="F131" s="4">
        <v>83</v>
      </c>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row>
    <row r="132" spans="1:37" ht="14.25" hidden="1" customHeight="1">
      <c r="A132" s="4"/>
      <c r="B132" s="4"/>
      <c r="C132" s="4"/>
      <c r="D132" s="4"/>
      <c r="E132" s="4"/>
      <c r="F132" s="4">
        <v>84</v>
      </c>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row>
    <row r="133" spans="1:37" ht="14.25" hidden="1" customHeight="1">
      <c r="A133" s="4"/>
      <c r="B133" s="4"/>
      <c r="C133" s="4"/>
      <c r="D133" s="4"/>
      <c r="E133" s="4"/>
      <c r="F133" s="4">
        <v>85</v>
      </c>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row>
    <row r="134" spans="1:37" ht="14.25" hidden="1" customHeight="1">
      <c r="A134" s="4"/>
      <c r="B134" s="4"/>
      <c r="C134" s="4"/>
      <c r="D134" s="4"/>
      <c r="E134" s="4"/>
      <c r="F134" s="4">
        <v>86</v>
      </c>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row>
    <row r="135" spans="1:37" ht="14.25" hidden="1" customHeight="1">
      <c r="A135" s="4"/>
      <c r="B135" s="4"/>
      <c r="C135" s="4"/>
      <c r="D135" s="4"/>
      <c r="E135" s="4"/>
      <c r="F135" s="4">
        <v>87</v>
      </c>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row>
    <row r="136" spans="1:37" ht="14.25" hidden="1" customHeight="1">
      <c r="A136" s="4"/>
      <c r="B136" s="4"/>
      <c r="C136" s="4"/>
      <c r="D136" s="4"/>
      <c r="E136" s="4"/>
      <c r="F136" s="4">
        <v>88</v>
      </c>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row>
    <row r="137" spans="1:37" ht="14.25" hidden="1" customHeight="1">
      <c r="A137" s="4"/>
      <c r="B137" s="4"/>
      <c r="C137" s="4"/>
      <c r="D137" s="4"/>
      <c r="E137" s="4"/>
      <c r="F137" s="4">
        <v>89</v>
      </c>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row>
    <row r="138" spans="1:37" ht="14.25" hidden="1" customHeight="1">
      <c r="A138" s="4"/>
      <c r="B138" s="4"/>
      <c r="C138" s="4"/>
      <c r="D138" s="4"/>
      <c r="E138" s="4"/>
      <c r="F138" s="4">
        <v>90</v>
      </c>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row>
    <row r="139" spans="1:37" ht="14.25" hidden="1" customHeight="1">
      <c r="A139" s="4"/>
      <c r="B139" s="4"/>
      <c r="C139" s="4"/>
      <c r="D139" s="4"/>
      <c r="E139" s="4"/>
      <c r="F139" s="4">
        <v>91</v>
      </c>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row>
    <row r="140" spans="1:37" ht="14.25" hidden="1" customHeight="1">
      <c r="A140" s="4"/>
      <c r="B140" s="4"/>
      <c r="C140" s="4"/>
      <c r="D140" s="4"/>
      <c r="E140" s="4"/>
      <c r="F140" s="4">
        <v>92</v>
      </c>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row>
    <row r="141" spans="1:37" ht="14.25" hidden="1" customHeight="1">
      <c r="A141" s="4"/>
      <c r="B141" s="4"/>
      <c r="C141" s="4"/>
      <c r="D141" s="4"/>
      <c r="E141" s="4"/>
      <c r="F141" s="4">
        <v>93</v>
      </c>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row>
    <row r="142" spans="1:37" ht="14.25" hidden="1" customHeight="1">
      <c r="A142" s="4"/>
      <c r="B142" s="4"/>
      <c r="C142" s="4"/>
      <c r="D142" s="4"/>
      <c r="E142" s="4"/>
      <c r="F142" s="4">
        <v>94</v>
      </c>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row>
    <row r="143" spans="1:37" ht="14.25" hidden="1" customHeight="1">
      <c r="A143" s="4"/>
      <c r="B143" s="4"/>
      <c r="C143" s="4"/>
      <c r="D143" s="4"/>
      <c r="E143" s="4"/>
      <c r="F143" s="4">
        <v>95</v>
      </c>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row>
    <row r="144" spans="1:37" ht="14.25" hidden="1" customHeight="1">
      <c r="A144" s="4"/>
      <c r="B144" s="4"/>
      <c r="C144" s="4"/>
      <c r="D144" s="4"/>
      <c r="E144" s="4"/>
      <c r="F144" s="4">
        <v>96</v>
      </c>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row>
    <row r="145" spans="1:37" ht="14.25" hidden="1" customHeight="1">
      <c r="A145" s="4"/>
      <c r="B145" s="4"/>
      <c r="C145" s="4"/>
      <c r="D145" s="4"/>
      <c r="E145" s="4"/>
      <c r="F145" s="4">
        <v>97</v>
      </c>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row>
    <row r="146" spans="1:37" ht="14.25" hidden="1" customHeight="1">
      <c r="A146" s="4"/>
      <c r="B146" s="4"/>
      <c r="C146" s="4"/>
      <c r="D146" s="4"/>
      <c r="E146" s="4"/>
      <c r="F146" s="4">
        <v>98</v>
      </c>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row>
    <row r="147" spans="1:37" ht="14.25" hidden="1" customHeight="1">
      <c r="A147" s="4"/>
      <c r="B147" s="4"/>
      <c r="C147" s="4"/>
      <c r="D147" s="4"/>
      <c r="E147" s="4"/>
      <c r="F147" s="4">
        <v>99</v>
      </c>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row>
    <row r="148" spans="1:37" ht="14.25" hidden="1" customHeight="1">
      <c r="A148" s="4"/>
      <c r="B148" s="4"/>
      <c r="C148" s="4"/>
      <c r="D148" s="4"/>
      <c r="E148" s="4"/>
      <c r="F148" s="4">
        <v>100</v>
      </c>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row>
    <row r="149" spans="1:37" ht="14.25" hidden="1"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row>
    <row r="150" spans="1:37"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row>
    <row r="151" spans="1:37"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row>
    <row r="152" spans="1:37"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row>
    <row r="153" spans="1:37"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row>
    <row r="154" spans="1:37"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row>
    <row r="155" spans="1:37"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row>
    <row r="156" spans="1:37"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row>
    <row r="157" spans="1:37"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row>
    <row r="158" spans="1:37"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row>
    <row r="159" spans="1:37"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row>
    <row r="160" spans="1:37"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row>
    <row r="161" spans="1:37"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row>
    <row r="162" spans="1:37"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row>
    <row r="163" spans="1:37"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row>
    <row r="164" spans="1:37"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row>
    <row r="165" spans="1:37"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row>
    <row r="166" spans="1:37"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row>
    <row r="167" spans="1:37"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row>
    <row r="168" spans="1:37"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row>
    <row r="169" spans="1:37"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row>
    <row r="170" spans="1:37"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row>
    <row r="171" spans="1:37"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row>
    <row r="172" spans="1:37"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row>
    <row r="173" spans="1:37"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row>
    <row r="174" spans="1:37"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row>
    <row r="175" spans="1:37"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row>
    <row r="176" spans="1:37"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row>
    <row r="177" spans="1:37"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row>
    <row r="178" spans="1:37"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row>
    <row r="179" spans="1:37"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row>
    <row r="180" spans="1:37"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row>
    <row r="181" spans="1:37"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row>
    <row r="182" spans="1:37"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row>
    <row r="183" spans="1:37"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row>
    <row r="184" spans="1:37"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row>
    <row r="185" spans="1:37"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row>
    <row r="186" spans="1:37"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row>
    <row r="187" spans="1:37"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row>
    <row r="188" spans="1:37"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row>
    <row r="189" spans="1:37"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row>
    <row r="190" spans="1:37"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row>
    <row r="191" spans="1:37"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row>
    <row r="192" spans="1:37"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row>
    <row r="193" spans="1:37"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row>
    <row r="194" spans="1:37"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row>
    <row r="195" spans="1:37"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row>
    <row r="196" spans="1:37"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row>
    <row r="197" spans="1:37"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row>
    <row r="198" spans="1:37"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row>
    <row r="199" spans="1:37"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row>
    <row r="200" spans="1:37"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row>
    <row r="201" spans="1:37"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row>
    <row r="202" spans="1:37"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row>
    <row r="203" spans="1:37"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row>
    <row r="204" spans="1:37"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row>
    <row r="205" spans="1:37"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row>
    <row r="206" spans="1:37"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row>
    <row r="207" spans="1:37"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row>
    <row r="208" spans="1:37"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row>
    <row r="209" spans="1:37"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row>
    <row r="210" spans="1:37"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row>
    <row r="211" spans="1:37"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row>
    <row r="212" spans="1:37"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row>
    <row r="213" spans="1:37"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row>
    <row r="214" spans="1:37"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row>
    <row r="215" spans="1:37"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row>
    <row r="216" spans="1:37"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row>
    <row r="217" spans="1:37"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row>
    <row r="218" spans="1:37"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row>
    <row r="219" spans="1:37"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row>
    <row r="220" spans="1:37"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row>
    <row r="221" spans="1:37"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row>
    <row r="222" spans="1:37"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row>
    <row r="223" spans="1:37"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row>
    <row r="224" spans="1:37"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row>
    <row r="225" spans="1:37"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row>
    <row r="226" spans="1:37"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row>
    <row r="227" spans="1:37"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row>
    <row r="228" spans="1:37"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row>
    <row r="229" spans="1:37"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row>
    <row r="230" spans="1:37"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row>
    <row r="231" spans="1:37"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row>
    <row r="232" spans="1:37"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row>
    <row r="233" spans="1:37"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row>
    <row r="234" spans="1:37"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row>
    <row r="235" spans="1:37"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row>
    <row r="236" spans="1:37"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row>
    <row r="237" spans="1:37"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row>
    <row r="238" spans="1:37"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row>
    <row r="239" spans="1:37"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row>
    <row r="240" spans="1:37"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row>
    <row r="241" spans="1:37"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row>
    <row r="242" spans="1:37"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row>
    <row r="243" spans="1:37"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row>
    <row r="244" spans="1:37"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row>
    <row r="245" spans="1:37"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row>
    <row r="246" spans="1:37"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row>
    <row r="247" spans="1:37"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row>
    <row r="248" spans="1:37"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row>
    <row r="249" spans="1:37"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row>
    <row r="250" spans="1:37"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row>
    <row r="251" spans="1:37"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row>
    <row r="252" spans="1:37"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row>
    <row r="253" spans="1:37"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row>
    <row r="254" spans="1:37"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row>
    <row r="255" spans="1:37"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row>
    <row r="256" spans="1:37"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row>
    <row r="257" spans="1:37"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row>
    <row r="258" spans="1:37"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row>
    <row r="259" spans="1:37"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row>
    <row r="260" spans="1:37"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row>
    <row r="261" spans="1:37"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row>
    <row r="262" spans="1:37"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row>
    <row r="263" spans="1:37"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row>
    <row r="264" spans="1:37"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row>
    <row r="265" spans="1:37"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row>
    <row r="266" spans="1:37"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row>
    <row r="267" spans="1:37"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row>
    <row r="268" spans="1:37"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row>
    <row r="269" spans="1:37"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row>
    <row r="270" spans="1:37"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row>
    <row r="271" spans="1:37"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row>
    <row r="272" spans="1:37"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row>
    <row r="273" spans="1:37"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row>
    <row r="274" spans="1:37"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row>
    <row r="275" spans="1:37"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row>
    <row r="276" spans="1:37"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row>
    <row r="277" spans="1:37"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row>
    <row r="278" spans="1:37"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row>
    <row r="279" spans="1:37"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row>
    <row r="280" spans="1:37"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row>
    <row r="281" spans="1:37"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row>
    <row r="282" spans="1:37"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row>
    <row r="283" spans="1:37"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row>
    <row r="284" spans="1:37"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row>
    <row r="285" spans="1:37"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row>
    <row r="286" spans="1:37"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row>
    <row r="287" spans="1:37"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row>
    <row r="288" spans="1:37"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row>
    <row r="289" spans="1:37"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row>
    <row r="290" spans="1:37"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row>
    <row r="291" spans="1:37"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row>
    <row r="292" spans="1:37"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row>
    <row r="293" spans="1:37"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row>
    <row r="294" spans="1:37"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row>
    <row r="295" spans="1:37"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row>
    <row r="296" spans="1:37"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row>
    <row r="297" spans="1:37"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row>
    <row r="298" spans="1:37"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row>
    <row r="299" spans="1:37"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row>
    <row r="300" spans="1:37"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row>
    <row r="301" spans="1:37"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row>
    <row r="302" spans="1:37"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row>
    <row r="303" spans="1:37"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row>
    <row r="304" spans="1:37"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row>
    <row r="305" spans="1:37"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row>
    <row r="306" spans="1:37"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row>
    <row r="307" spans="1:37"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row>
    <row r="308" spans="1:37"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row>
    <row r="309" spans="1:37"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row>
    <row r="310" spans="1:37"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row>
    <row r="311" spans="1:37"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row>
    <row r="312" spans="1:37"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row>
    <row r="313" spans="1:37"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row>
    <row r="314" spans="1:37"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row>
    <row r="315" spans="1:37"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row>
    <row r="316" spans="1:37"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row>
    <row r="317" spans="1:37"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row>
    <row r="318" spans="1:37"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row>
    <row r="319" spans="1:37"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row>
    <row r="320" spans="1:37"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row>
    <row r="321" spans="1:37"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row>
    <row r="322" spans="1:37"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row>
    <row r="323" spans="1:37"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row>
    <row r="324" spans="1:37"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row>
    <row r="325" spans="1:37"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row>
    <row r="326" spans="1:37"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row>
    <row r="327" spans="1:37"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row>
    <row r="328" spans="1:37"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row>
    <row r="329" spans="1:37"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row>
    <row r="330" spans="1:37"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row>
    <row r="331" spans="1:37"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row>
    <row r="332" spans="1:37"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row>
    <row r="333" spans="1:37"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row>
    <row r="334" spans="1:37"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row>
    <row r="335" spans="1:37"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row>
    <row r="336" spans="1:37"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row>
    <row r="337" spans="1:37"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row>
    <row r="338" spans="1:37"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row>
    <row r="339" spans="1:37"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row>
    <row r="340" spans="1:37"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row>
    <row r="341" spans="1:37"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row>
    <row r="342" spans="1:37"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row>
    <row r="343" spans="1:37"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row>
    <row r="344" spans="1:37"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row>
    <row r="345" spans="1:37"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row>
    <row r="346" spans="1:37"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row>
    <row r="347" spans="1:37"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row>
    <row r="348" spans="1:37"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row>
    <row r="349" spans="1:37"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row>
    <row r="350" spans="1:37"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row>
    <row r="351" spans="1:37"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row>
    <row r="352" spans="1:37"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row>
    <row r="353" spans="1:37"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row>
    <row r="354" spans="1:37"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row>
    <row r="355" spans="1:37"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row>
    <row r="356" spans="1:37" ht="14.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row>
    <row r="357" spans="1:37" ht="14.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row>
    <row r="358" spans="1:37" ht="14.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row>
    <row r="359" spans="1:37" ht="14.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row>
    <row r="360" spans="1:37" ht="14.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row>
    <row r="361" spans="1:37" ht="14.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row>
    <row r="362" spans="1:37" ht="14.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row>
    <row r="363" spans="1:37" ht="14.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row>
    <row r="364" spans="1:37" ht="14.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row>
    <row r="365" spans="1:37" ht="14.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row>
    <row r="366" spans="1:37" ht="14.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row>
    <row r="367" spans="1:37" ht="14.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row>
    <row r="368" spans="1:37" ht="14.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row>
    <row r="369" spans="1:37" ht="14.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row>
    <row r="370" spans="1:37" ht="14.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row>
    <row r="371" spans="1:37" ht="14.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row>
    <row r="372" spans="1:37" ht="14.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row>
    <row r="373" spans="1:37" ht="14.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row>
    <row r="374" spans="1:37" ht="14.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row>
    <row r="375" spans="1:37" ht="14.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row>
    <row r="376" spans="1:37" ht="14.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row>
    <row r="377" spans="1:37" ht="14.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row>
    <row r="378" spans="1:37" ht="14.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row>
    <row r="379" spans="1:37" ht="14.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row>
    <row r="380" spans="1:37" ht="14.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row>
    <row r="381" spans="1:37" ht="14.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row>
    <row r="382" spans="1:37" ht="14.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row>
    <row r="383" spans="1:37" ht="14.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row>
    <row r="384" spans="1:37" ht="14.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row>
    <row r="385" spans="1:37" ht="14.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row>
    <row r="386" spans="1:37" ht="14.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row>
    <row r="387" spans="1:37" ht="14.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row>
    <row r="388" spans="1:37" ht="14.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row>
    <row r="389" spans="1:37" ht="14.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row>
    <row r="390" spans="1:37" ht="14.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row>
    <row r="391" spans="1:37" ht="14.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row>
    <row r="392" spans="1:37" ht="14.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row>
    <row r="393" spans="1:37" ht="14.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row>
    <row r="394" spans="1:37" ht="14.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row>
    <row r="395" spans="1:37" ht="14.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row>
    <row r="396" spans="1:37" ht="14.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row>
    <row r="397" spans="1:37" ht="14.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row>
    <row r="398" spans="1:37" ht="14.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row>
    <row r="399" spans="1:37" ht="14.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row>
    <row r="400" spans="1:37" ht="14.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row>
    <row r="401" spans="1:37" ht="14.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row>
    <row r="402" spans="1:37" ht="14.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row>
    <row r="403" spans="1:37" ht="14.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row>
    <row r="404" spans="1:37" ht="14.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row>
    <row r="405" spans="1:37" ht="14.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row>
    <row r="406" spans="1:37" ht="14.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row>
    <row r="407" spans="1:37" ht="14.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row>
    <row r="408" spans="1:37" ht="14.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row>
    <row r="409" spans="1:37" ht="14.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row>
    <row r="410" spans="1:37" ht="14.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row>
    <row r="411" spans="1:37" ht="14.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row>
    <row r="412" spans="1:37" ht="14.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row>
    <row r="413" spans="1:37" ht="14.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row>
    <row r="414" spans="1:37" ht="14.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row>
    <row r="415" spans="1:37" ht="14.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row>
    <row r="416" spans="1:37" ht="14.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row>
    <row r="417" spans="1:37" ht="14.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row>
    <row r="418" spans="1:37" ht="14.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row>
    <row r="419" spans="1:37" ht="14.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row>
    <row r="420" spans="1:37" ht="14.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row>
    <row r="421" spans="1:37" ht="14.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row>
    <row r="422" spans="1:37" ht="14.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row>
    <row r="423" spans="1:37" ht="14.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row>
    <row r="424" spans="1:37" ht="14.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row>
    <row r="425" spans="1:37" ht="14.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row>
    <row r="426" spans="1:37" ht="14.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row>
    <row r="427" spans="1:37" ht="14.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row>
    <row r="428" spans="1:37" ht="14.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row>
    <row r="429" spans="1:37" ht="14.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row>
    <row r="430" spans="1:37" ht="14.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row>
    <row r="431" spans="1:37" ht="14.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row>
    <row r="432" spans="1:37" ht="14.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row>
    <row r="433" spans="1:37" ht="14.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row>
    <row r="434" spans="1:37" ht="14.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row>
    <row r="435" spans="1:37" ht="14.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row>
    <row r="436" spans="1:37" ht="14.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row>
    <row r="437" spans="1:37" ht="14.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row>
    <row r="438" spans="1:37" ht="14.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row>
    <row r="439" spans="1:37" ht="14.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row>
    <row r="440" spans="1:37" ht="14.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row>
    <row r="441" spans="1:37" ht="14.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row>
    <row r="442" spans="1:37" ht="14.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row>
    <row r="443" spans="1:37" ht="14.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row>
    <row r="444" spans="1:37" ht="14.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row>
    <row r="445" spans="1:37" ht="14.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row>
    <row r="446" spans="1:37" ht="14.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row>
    <row r="447" spans="1:37" ht="14.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row>
    <row r="448" spans="1:37" ht="14.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row>
    <row r="449" spans="1:37" ht="14.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row>
    <row r="450" spans="1:37" ht="14.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row>
    <row r="451" spans="1:37" ht="14.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row>
    <row r="452" spans="1:37" ht="14.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row>
    <row r="453" spans="1:37" ht="14.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row>
    <row r="454" spans="1:37" ht="14.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row>
    <row r="455" spans="1:37" ht="14.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row>
    <row r="456" spans="1:37" ht="14.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row>
    <row r="457" spans="1:37" ht="14.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row>
    <row r="458" spans="1:37" ht="14.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row>
    <row r="459" spans="1:37" ht="14.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row>
    <row r="460" spans="1:37" ht="14.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row>
    <row r="461" spans="1:37" ht="14.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row>
    <row r="462" spans="1:37" ht="14.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row>
    <row r="463" spans="1:37" ht="14.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row>
    <row r="464" spans="1:37" ht="14.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row>
    <row r="465" spans="1:37" ht="14.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row>
    <row r="466" spans="1:37" ht="14.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row>
    <row r="467" spans="1:37" ht="14.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row>
    <row r="468" spans="1:37" ht="14.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row>
    <row r="469" spans="1:37" ht="14.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row>
    <row r="470" spans="1:37" ht="14.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row>
    <row r="471" spans="1:37" ht="14.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row>
    <row r="472" spans="1:37" ht="14.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row>
    <row r="473" spans="1:37" ht="14.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row>
    <row r="474" spans="1:37" ht="14.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row>
    <row r="475" spans="1:37" ht="14.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row>
    <row r="476" spans="1:37" ht="14.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row>
    <row r="477" spans="1:37" ht="14.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row>
    <row r="478" spans="1:37" ht="14.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row>
    <row r="479" spans="1:37" ht="14.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row>
    <row r="480" spans="1:37" ht="14.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row>
    <row r="481" spans="1:37" ht="14.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row>
    <row r="482" spans="1:37" ht="14.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row>
    <row r="483" spans="1:37" ht="14.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row>
    <row r="484" spans="1:37" ht="14.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row>
    <row r="485" spans="1:37" ht="14.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row>
    <row r="486" spans="1:37" ht="14.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row>
    <row r="487" spans="1:37" ht="14.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row>
    <row r="488" spans="1:37" ht="14.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row>
    <row r="489" spans="1:37" ht="14.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row>
    <row r="490" spans="1:37" ht="14.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row>
    <row r="491" spans="1:37" ht="14.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row>
    <row r="492" spans="1:37" ht="14.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row>
    <row r="493" spans="1:37" ht="14.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row>
    <row r="494" spans="1:37" ht="14.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row>
    <row r="495" spans="1:37" ht="14.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row>
    <row r="496" spans="1:37" ht="14.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row>
    <row r="497" spans="1:37" ht="14.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row>
    <row r="498" spans="1:37" ht="14.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row>
    <row r="499" spans="1:37" ht="14.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row>
    <row r="500" spans="1:37" ht="14.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row>
    <row r="501" spans="1:37" ht="14.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row>
    <row r="502" spans="1:37" ht="14.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row>
    <row r="503" spans="1:37" ht="14.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row>
    <row r="504" spans="1:37" ht="14.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row>
    <row r="505" spans="1:37" ht="14.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row>
    <row r="506" spans="1:37" ht="14.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row>
    <row r="507" spans="1:37" ht="14.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row>
    <row r="508" spans="1:37" ht="14.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row>
    <row r="509" spans="1:37" ht="14.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row>
    <row r="510" spans="1:37" ht="14.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row>
    <row r="511" spans="1:37" ht="14.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row>
    <row r="512" spans="1:37" ht="14.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row>
    <row r="513" spans="1:37" ht="14.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row>
    <row r="514" spans="1:37" ht="14.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row>
    <row r="515" spans="1:37" ht="14.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row>
    <row r="516" spans="1:37" ht="14.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row>
    <row r="517" spans="1:37" ht="14.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row>
    <row r="518" spans="1:37" ht="14.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row>
    <row r="519" spans="1:37" ht="14.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row>
    <row r="520" spans="1:37" ht="14.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row>
    <row r="521" spans="1:37" ht="14.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row>
    <row r="522" spans="1:37" ht="14.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row>
    <row r="523" spans="1:37" ht="14.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row>
    <row r="524" spans="1:37" ht="14.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row>
    <row r="525" spans="1:37" ht="14.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row>
    <row r="526" spans="1:37" ht="14.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row>
    <row r="527" spans="1:37" ht="14.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row>
    <row r="528" spans="1:37" ht="14.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row>
    <row r="529" spans="1:37" ht="14.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row>
    <row r="530" spans="1:37" ht="14.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row>
    <row r="531" spans="1:37" ht="14.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row>
    <row r="532" spans="1:37" ht="14.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row>
    <row r="533" spans="1:37" ht="14.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row>
    <row r="534" spans="1:37" ht="14.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row>
    <row r="535" spans="1:37" ht="14.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row>
    <row r="536" spans="1:37" ht="14.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row>
    <row r="537" spans="1:37" ht="14.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row>
    <row r="538" spans="1:37" ht="14.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row>
    <row r="539" spans="1:37" ht="14.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row>
    <row r="540" spans="1:37" ht="14.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row>
    <row r="541" spans="1:37" ht="14.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row>
    <row r="542" spans="1:37" ht="14.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row>
    <row r="543" spans="1:37" ht="14.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row>
    <row r="544" spans="1:37" ht="14.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row>
    <row r="545" spans="1:37" ht="14.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row>
    <row r="546" spans="1:37" ht="14.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row>
    <row r="547" spans="1:37" ht="14.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row>
    <row r="548" spans="1:37" ht="14.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row>
    <row r="549" spans="1:37" ht="14.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row>
    <row r="550" spans="1:37" ht="14.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row>
    <row r="551" spans="1:37" ht="14.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row>
    <row r="552" spans="1:37" ht="14.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row>
    <row r="553" spans="1:37" ht="14.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row>
    <row r="554" spans="1:37" ht="14.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row>
    <row r="555" spans="1:37" ht="14.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row>
    <row r="556" spans="1:37" ht="14.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row>
    <row r="557" spans="1:37" ht="14.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row>
    <row r="558" spans="1:37" ht="14.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row>
    <row r="559" spans="1:37" ht="14.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row>
    <row r="560" spans="1:37" ht="14.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row>
    <row r="561" spans="1:37" ht="14.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row>
    <row r="562" spans="1:37" ht="14.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row>
    <row r="563" spans="1:37" ht="14.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row>
    <row r="564" spans="1:37" ht="14.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row>
    <row r="565" spans="1:37" ht="14.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row>
    <row r="566" spans="1:37" ht="14.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row>
    <row r="567" spans="1:37" ht="14.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row>
    <row r="568" spans="1:37" ht="14.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row>
    <row r="569" spans="1:37" ht="14.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row>
    <row r="570" spans="1:37" ht="14.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row>
    <row r="571" spans="1:37" ht="14.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row>
    <row r="572" spans="1:37" ht="14.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row>
    <row r="573" spans="1:37" ht="14.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row>
    <row r="574" spans="1:37" ht="14.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row>
    <row r="575" spans="1:37" ht="14.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row>
    <row r="576" spans="1:37" ht="14.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row>
    <row r="577" spans="1:37" ht="14.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row>
    <row r="578" spans="1:37" ht="14.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row>
    <row r="579" spans="1:37" ht="14.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row>
    <row r="580" spans="1:37" ht="14.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row>
    <row r="581" spans="1:37" ht="14.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row>
    <row r="582" spans="1:37" ht="14.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row>
    <row r="583" spans="1:37" ht="14.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row>
    <row r="584" spans="1:37" ht="14.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row>
    <row r="585" spans="1:37" ht="14.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row>
    <row r="586" spans="1:37" ht="14.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row>
    <row r="587" spans="1:37" ht="14.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row>
    <row r="588" spans="1:37" ht="14.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row>
    <row r="589" spans="1:37" ht="14.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row>
    <row r="590" spans="1:37" ht="14.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row>
    <row r="591" spans="1:37" ht="14.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row>
    <row r="592" spans="1:37" ht="14.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row>
    <row r="593" spans="1:37" ht="14.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row>
    <row r="594" spans="1:37" ht="14.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row>
    <row r="595" spans="1:37" ht="14.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row>
    <row r="596" spans="1:37" ht="14.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row>
    <row r="597" spans="1:37" ht="14.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row>
    <row r="598" spans="1:37" ht="14.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row>
    <row r="599" spans="1:37" ht="14.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row>
    <row r="600" spans="1:37" ht="14.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row>
    <row r="601" spans="1:37" ht="14.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row>
    <row r="602" spans="1:37" ht="14.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row>
    <row r="603" spans="1:37" ht="14.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row>
    <row r="604" spans="1:37" ht="14.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row>
    <row r="605" spans="1:37" ht="14.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row>
    <row r="606" spans="1:37" ht="14.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row>
    <row r="607" spans="1:37" ht="14.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row>
    <row r="608" spans="1:37" ht="14.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row>
    <row r="609" spans="1:37" ht="14.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row>
    <row r="610" spans="1:37" ht="14.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row>
    <row r="611" spans="1:37" ht="14.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row>
    <row r="612" spans="1:37" ht="14.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row>
    <row r="613" spans="1:37" ht="14.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row>
    <row r="614" spans="1:37" ht="14.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row>
    <row r="615" spans="1:37" ht="14.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row>
    <row r="616" spans="1:37" ht="14.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row>
    <row r="617" spans="1:37" ht="14.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row>
    <row r="618" spans="1:37" ht="14.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row>
    <row r="619" spans="1:37" ht="14.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row>
    <row r="620" spans="1:37" ht="14.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row>
    <row r="621" spans="1:37" ht="14.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row>
    <row r="622" spans="1:37" ht="14.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row>
    <row r="623" spans="1:37" ht="14.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row>
    <row r="624" spans="1:37" ht="14.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row>
    <row r="625" spans="1:37" ht="14.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row>
    <row r="626" spans="1:37" ht="14.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row>
    <row r="627" spans="1:37" ht="14.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row>
    <row r="628" spans="1:37" ht="14.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row>
    <row r="629" spans="1:37" ht="14.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row>
    <row r="630" spans="1:37" ht="14.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row>
    <row r="631" spans="1:37" ht="14.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row>
    <row r="632" spans="1:37" ht="14.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row>
    <row r="633" spans="1:37" ht="14.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row>
    <row r="634" spans="1:37" ht="14.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row>
    <row r="635" spans="1:37" ht="14.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row>
    <row r="636" spans="1:37" ht="14.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row>
    <row r="637" spans="1:37" ht="14.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row>
    <row r="638" spans="1:37" ht="14.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row>
    <row r="639" spans="1:37" ht="14.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row>
    <row r="640" spans="1:37" ht="14.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row>
    <row r="641" spans="1:37" ht="14.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row>
    <row r="642" spans="1:37" ht="14.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row>
    <row r="643" spans="1:37" ht="14.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row>
    <row r="644" spans="1:37" ht="14.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row>
    <row r="645" spans="1:37" ht="14.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row>
    <row r="646" spans="1:37" ht="14.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row>
    <row r="647" spans="1:37" ht="14.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row>
    <row r="648" spans="1:37" ht="14.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row>
    <row r="649" spans="1:37" ht="14.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row>
    <row r="650" spans="1:37" ht="14.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row>
    <row r="651" spans="1:37" ht="14.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row>
    <row r="652" spans="1:37" ht="14.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row>
    <row r="653" spans="1:37" ht="14.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row>
    <row r="654" spans="1:37" ht="14.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row>
    <row r="655" spans="1:37" ht="14.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row>
    <row r="656" spans="1:37" ht="14.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row>
    <row r="657" spans="1:37" ht="14.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row>
    <row r="658" spans="1:37" ht="14.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row>
    <row r="659" spans="1:37" ht="14.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row>
    <row r="660" spans="1:37" ht="14.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row>
    <row r="661" spans="1:37" ht="14.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row>
    <row r="662" spans="1:37" ht="14.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row>
    <row r="663" spans="1:37" ht="14.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row>
    <row r="664" spans="1:37" ht="14.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row>
    <row r="665" spans="1:37" ht="14.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row>
    <row r="666" spans="1:37" ht="14.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row>
    <row r="667" spans="1:37" ht="14.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row>
    <row r="668" spans="1:37" ht="14.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row>
    <row r="669" spans="1:37" ht="14.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row>
    <row r="670" spans="1:37" ht="14.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row>
    <row r="671" spans="1:37" ht="14.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row>
    <row r="672" spans="1:37" ht="14.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row>
    <row r="673" spans="1:37" ht="14.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row>
    <row r="674" spans="1:37" ht="14.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row>
    <row r="675" spans="1:37" ht="14.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row>
    <row r="676" spans="1:37" ht="14.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row>
    <row r="677" spans="1:37" ht="14.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row>
    <row r="678" spans="1:37" ht="14.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row>
    <row r="679" spans="1:37" ht="14.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row>
    <row r="680" spans="1:37" ht="14.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row>
    <row r="681" spans="1:37" ht="14.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row>
    <row r="682" spans="1:37" ht="14.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row>
    <row r="683" spans="1:37" ht="14.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row>
    <row r="684" spans="1:37" ht="14.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row>
    <row r="685" spans="1:37" ht="14.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row>
    <row r="686" spans="1:37" ht="14.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row>
    <row r="687" spans="1:37" ht="14.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row>
    <row r="688" spans="1:37" ht="14.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row>
    <row r="689" spans="1:37" ht="14.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row>
    <row r="690" spans="1:37" ht="14.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row>
    <row r="691" spans="1:37" ht="14.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row>
    <row r="692" spans="1:37" ht="14.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row>
    <row r="693" spans="1:37" ht="14.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row>
    <row r="694" spans="1:37" ht="14.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row>
    <row r="695" spans="1:37" ht="14.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row>
    <row r="696" spans="1:37" ht="14.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row>
    <row r="697" spans="1:37" ht="14.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row>
    <row r="698" spans="1:37" ht="14.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row>
    <row r="699" spans="1:37" ht="14.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row>
    <row r="700" spans="1:37" ht="14.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row>
    <row r="701" spans="1:37" ht="14.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row>
    <row r="702" spans="1:37" ht="14.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row>
    <row r="703" spans="1:37" ht="14.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row>
    <row r="704" spans="1:37" ht="14.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row>
    <row r="705" spans="1:37" ht="14.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row>
    <row r="706" spans="1:37" ht="14.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row>
    <row r="707" spans="1:37" ht="14.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row>
    <row r="708" spans="1:37" ht="14.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row>
    <row r="709" spans="1:37" ht="14.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row>
    <row r="710" spans="1:37" ht="14.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row>
    <row r="711" spans="1:37" ht="14.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row>
    <row r="712" spans="1:37" ht="14.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row>
    <row r="713" spans="1:37" ht="14.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row>
    <row r="714" spans="1:37" ht="14.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row>
    <row r="715" spans="1:37" ht="14.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row>
    <row r="716" spans="1:37" ht="14.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row>
    <row r="717" spans="1:37" ht="14.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row>
    <row r="718" spans="1:37" ht="14.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row>
    <row r="719" spans="1:37" ht="14.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row>
    <row r="720" spans="1:37" ht="14.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row>
    <row r="721" spans="1:37" ht="14.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row>
    <row r="722" spans="1:37" ht="14.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row>
    <row r="723" spans="1:37" ht="14.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row>
    <row r="724" spans="1:37" ht="14.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row>
    <row r="725" spans="1:37" ht="14.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row>
    <row r="726" spans="1:37" ht="14.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row>
    <row r="727" spans="1:37" ht="14.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row>
    <row r="728" spans="1:37" ht="14.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row>
    <row r="729" spans="1:37" ht="14.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row>
    <row r="730" spans="1:37" ht="14.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row>
    <row r="731" spans="1:37" ht="14.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row>
    <row r="732" spans="1:37" ht="14.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row>
    <row r="733" spans="1:37" ht="14.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row>
    <row r="734" spans="1:37" ht="14.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row>
    <row r="735" spans="1:37" ht="14.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row>
    <row r="736" spans="1:37" ht="14.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row>
    <row r="737" spans="1:37" ht="14.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row>
    <row r="738" spans="1:37" ht="14.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row>
    <row r="739" spans="1:37" ht="14.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row>
    <row r="740" spans="1:37" ht="14.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row>
    <row r="741" spans="1:37" ht="14.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row>
    <row r="742" spans="1:37" ht="14.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row>
    <row r="743" spans="1:37" ht="14.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row>
    <row r="744" spans="1:37" ht="14.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row>
    <row r="745" spans="1:37" ht="14.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row>
    <row r="746" spans="1:37" ht="14.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row>
    <row r="747" spans="1:37" ht="14.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row>
    <row r="748" spans="1:37" ht="14.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row>
    <row r="749" spans="1:37" ht="14.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row>
    <row r="750" spans="1:37" ht="14.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row>
    <row r="751" spans="1:37" ht="14.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row>
    <row r="752" spans="1:37" ht="14.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row>
    <row r="753" spans="1:37" ht="14.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row>
    <row r="754" spans="1:37" ht="14.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row>
    <row r="755" spans="1:37" ht="14.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row>
    <row r="756" spans="1:37" ht="14.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row>
    <row r="757" spans="1:37" ht="14.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row>
    <row r="758" spans="1:37" ht="14.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row>
    <row r="759" spans="1:37" ht="14.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row>
    <row r="760" spans="1:37" ht="14.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row>
    <row r="761" spans="1:37" ht="14.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row>
    <row r="762" spans="1:37" ht="14.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row>
    <row r="763" spans="1:37" ht="14.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row>
    <row r="764" spans="1:37" ht="14.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row>
    <row r="765" spans="1:37" ht="14.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row>
    <row r="766" spans="1:37" ht="14.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row>
    <row r="767" spans="1:37" ht="14.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row>
    <row r="768" spans="1:37" ht="14.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row>
    <row r="769" spans="1:37" ht="14.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row>
    <row r="770" spans="1:37" ht="14.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row>
    <row r="771" spans="1:37" ht="14.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row>
    <row r="772" spans="1:37" ht="14.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row>
    <row r="773" spans="1:37" ht="14.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row>
    <row r="774" spans="1:37" ht="14.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row>
    <row r="775" spans="1:37" ht="14.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row>
    <row r="776" spans="1:37" ht="14.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row>
    <row r="777" spans="1:37" ht="14.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row>
    <row r="778" spans="1:37" ht="14.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row>
    <row r="779" spans="1:37" ht="14.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row>
    <row r="780" spans="1:37" ht="14.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row>
    <row r="781" spans="1:37" ht="14.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row>
    <row r="782" spans="1:37" ht="14.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row>
    <row r="783" spans="1:37" ht="14.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row>
    <row r="784" spans="1:37" ht="14.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row>
    <row r="785" spans="1:37" ht="14.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row>
    <row r="786" spans="1:37" ht="14.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row>
    <row r="787" spans="1:37" ht="14.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row>
    <row r="788" spans="1:37" ht="14.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row>
    <row r="789" spans="1:37" ht="14.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row>
    <row r="790" spans="1:37"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row>
    <row r="791" spans="1:37" ht="14.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row>
    <row r="792" spans="1:37" ht="14.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row>
    <row r="793" spans="1:37" ht="14.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row>
    <row r="794" spans="1:37" ht="14.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row>
    <row r="795" spans="1:37" ht="14.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row>
    <row r="796" spans="1:37" ht="14.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row>
    <row r="797" spans="1:37" ht="14.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row>
    <row r="798" spans="1:37" ht="14.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row>
    <row r="799" spans="1:37" ht="14.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row>
    <row r="800" spans="1:37" ht="14.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row>
    <row r="801" spans="1:37" ht="14.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row>
    <row r="802" spans="1:37" ht="14.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row>
    <row r="803" spans="1:37" ht="14.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row>
    <row r="804" spans="1:37" ht="14.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row>
    <row r="805" spans="1:37" ht="14.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row>
    <row r="806" spans="1:37" ht="14.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row>
    <row r="807" spans="1:37" ht="14.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row>
    <row r="808" spans="1:37" ht="14.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row>
    <row r="809" spans="1:37" ht="14.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row>
    <row r="810" spans="1:37" ht="14.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row>
    <row r="811" spans="1:37" ht="14.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row>
    <row r="812" spans="1:37" ht="14.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row>
    <row r="813" spans="1:37" ht="14.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row>
    <row r="814" spans="1:37" ht="14.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row>
    <row r="815" spans="1:37" ht="14.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row>
    <row r="816" spans="1:37" ht="14.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row>
    <row r="817" spans="1:37" ht="14.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row>
    <row r="818" spans="1:37" ht="14.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row>
    <row r="819" spans="1:37" ht="14.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row>
    <row r="820" spans="1:37" ht="14.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row>
    <row r="821" spans="1:37" ht="14.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row>
    <row r="822" spans="1:37" ht="14.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row>
    <row r="823" spans="1:37" ht="14.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row>
    <row r="824" spans="1:37" ht="14.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row>
    <row r="825" spans="1:37" ht="14.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row>
    <row r="826" spans="1:37" ht="14.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row>
    <row r="827" spans="1:37" ht="14.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row>
    <row r="828" spans="1:37" ht="14.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row>
    <row r="829" spans="1:37" ht="14.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row>
    <row r="830" spans="1:37" ht="14.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row>
    <row r="831" spans="1:37" ht="14.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row>
    <row r="832" spans="1:37" ht="14.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row>
    <row r="833" spans="1:37" ht="14.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row>
    <row r="834" spans="1:37" ht="14.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row>
    <row r="835" spans="1:37" ht="14.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row>
    <row r="836" spans="1:37" ht="14.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row>
    <row r="837" spans="1:37" ht="14.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row>
    <row r="838" spans="1:37" ht="14.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row>
    <row r="839" spans="1:37" ht="14.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row>
    <row r="840" spans="1:37" ht="14.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row>
    <row r="841" spans="1:37" ht="14.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row>
    <row r="842" spans="1:37" ht="14.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row>
    <row r="843" spans="1:37" ht="14.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row>
    <row r="844" spans="1:37" ht="14.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row>
    <row r="845" spans="1:37" ht="14.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row>
    <row r="846" spans="1:37" ht="14.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row>
    <row r="847" spans="1:37" ht="14.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row>
    <row r="848" spans="1:37" ht="14.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row>
    <row r="849" spans="1:37" ht="14.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row>
    <row r="850" spans="1:37" ht="14.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row>
    <row r="851" spans="1:37" ht="14.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row>
    <row r="852" spans="1:37" ht="14.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row>
    <row r="853" spans="1:37" ht="14.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row>
    <row r="854" spans="1:37" ht="14.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row>
    <row r="855" spans="1:37" ht="14.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row>
    <row r="856" spans="1:37" ht="14.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row>
    <row r="857" spans="1:37" ht="14.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row>
    <row r="858" spans="1:37" ht="14.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row>
    <row r="859" spans="1:37" ht="14.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row>
    <row r="860" spans="1:37" ht="14.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row>
    <row r="861" spans="1:37" ht="14.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row>
    <row r="862" spans="1:37" ht="14.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row>
    <row r="863" spans="1:37" ht="14.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row>
    <row r="864" spans="1:37" ht="14.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row>
    <row r="865" spans="1:37" ht="14.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row>
    <row r="866" spans="1:37" ht="14.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row>
    <row r="867" spans="1:37" ht="14.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row>
    <row r="868" spans="1:37" ht="14.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row>
    <row r="869" spans="1:37" ht="14.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row>
    <row r="870" spans="1:37" ht="14.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row>
    <row r="871" spans="1:37" ht="14.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row>
    <row r="872" spans="1:37" ht="14.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row>
    <row r="873" spans="1:37" ht="14.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row>
    <row r="874" spans="1:37" ht="14.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row>
    <row r="875" spans="1:37" ht="14.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row>
    <row r="876" spans="1:37" ht="14.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row>
    <row r="877" spans="1:37" ht="14.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row>
    <row r="878" spans="1:37" ht="14.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row>
    <row r="879" spans="1:37" ht="14.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row>
    <row r="880" spans="1:37" ht="14.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row>
    <row r="881" spans="1:37" ht="14.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row>
    <row r="882" spans="1:37" ht="14.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row>
    <row r="883" spans="1:37" ht="14.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row>
    <row r="884" spans="1:37" ht="14.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row>
    <row r="885" spans="1:37" ht="14.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row>
    <row r="886" spans="1:37" ht="14.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row>
    <row r="887" spans="1:37" ht="14.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row>
    <row r="888" spans="1:37" ht="14.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row>
    <row r="889" spans="1:37" ht="14.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row>
    <row r="890" spans="1:37" ht="14.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row>
    <row r="891" spans="1:37" ht="14.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row>
    <row r="892" spans="1:37" ht="14.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row>
    <row r="893" spans="1:37" ht="14.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row>
    <row r="894" spans="1:37" ht="14.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row>
    <row r="895" spans="1:37" ht="14.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row>
    <row r="896" spans="1:37" ht="14.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row>
    <row r="897" spans="1:37" ht="14.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row>
    <row r="898" spans="1:37" ht="14.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row>
    <row r="899" spans="1:37" ht="14.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row>
    <row r="900" spans="1:37" ht="14.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row>
    <row r="901" spans="1:37" ht="14.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row>
    <row r="902" spans="1:37" ht="14.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row>
    <row r="903" spans="1:37" ht="14.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row>
    <row r="904" spans="1:37" ht="14.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row>
    <row r="905" spans="1:37" ht="14.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row>
    <row r="906" spans="1:37" ht="14.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row>
    <row r="907" spans="1:37" ht="14.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row>
    <row r="908" spans="1:37" ht="14.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row>
    <row r="909" spans="1:37" ht="14.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row>
    <row r="910" spans="1:37" ht="14.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row>
    <row r="911" spans="1:37" ht="14.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row>
    <row r="912" spans="1:37" ht="14.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row>
    <row r="913" spans="1:37" ht="14.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row>
    <row r="914" spans="1:37" ht="14.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row>
    <row r="915" spans="1:37" ht="14.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row>
    <row r="916" spans="1:37" ht="14.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row>
    <row r="917" spans="1:37" ht="14.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row>
    <row r="918" spans="1:37" ht="14.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row>
    <row r="919" spans="1:37" ht="14.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row>
    <row r="920" spans="1:37" ht="14.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row>
    <row r="921" spans="1:37" ht="14.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row>
    <row r="922" spans="1:37"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row>
    <row r="923" spans="1:37" ht="14.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row>
    <row r="924" spans="1:37" ht="14.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row>
    <row r="925" spans="1:37" ht="14.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row>
    <row r="926" spans="1:37" ht="14.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row>
    <row r="927" spans="1:37" ht="14.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row>
    <row r="928" spans="1:37" ht="14.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row>
    <row r="929" spans="1:37" ht="14.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row>
    <row r="930" spans="1:37" ht="14.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row>
    <row r="931" spans="1:37" ht="14.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row>
    <row r="932" spans="1:37" ht="14.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row>
    <row r="933" spans="1:37" ht="14.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row>
    <row r="934" spans="1:37" ht="14.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row>
    <row r="935" spans="1:37" ht="14.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row>
    <row r="936" spans="1:37" ht="14.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row>
    <row r="937" spans="1:37" ht="14.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row>
    <row r="938" spans="1:37" ht="14.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row>
    <row r="939" spans="1:37" ht="14.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row>
    <row r="940" spans="1:37" ht="14.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row>
    <row r="941" spans="1:37" ht="14.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row>
    <row r="942" spans="1:37" ht="14.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row>
    <row r="943" spans="1:37" ht="14.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row>
    <row r="944" spans="1:37" ht="14.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row>
    <row r="945" spans="1:37" ht="14.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row>
    <row r="946" spans="1:37" ht="14.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row>
    <row r="947" spans="1:37" ht="14.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row>
    <row r="948" spans="1:37" ht="14.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row>
    <row r="949" spans="1:37" ht="14.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row>
    <row r="950" spans="1:37" ht="14.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row>
    <row r="951" spans="1:37" ht="14.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row>
    <row r="952" spans="1:37" ht="14.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row>
    <row r="953" spans="1:37" ht="14.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row>
    <row r="954" spans="1:37" ht="14.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row>
    <row r="955" spans="1:37" ht="14.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row>
    <row r="956" spans="1:37" ht="14.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row>
    <row r="957" spans="1:37" ht="14.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row>
    <row r="958" spans="1:37" ht="14.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row>
    <row r="959" spans="1:37" ht="14.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row>
    <row r="960" spans="1:37" ht="14.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row>
    <row r="961" spans="1:37" ht="14.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row>
    <row r="962" spans="1:37" ht="14.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row>
    <row r="963" spans="1:37" ht="14.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row>
    <row r="964" spans="1:37" ht="14.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row>
    <row r="965" spans="1:37" ht="14.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row>
    <row r="966" spans="1:37" ht="14.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row>
    <row r="967" spans="1:37" ht="14.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row>
    <row r="968" spans="1:37" ht="14.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row>
    <row r="969" spans="1:37" ht="14.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row>
    <row r="970" spans="1:37" ht="14.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row>
    <row r="971" spans="1:37" ht="14.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row>
    <row r="972" spans="1:37" ht="14.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row>
    <row r="973" spans="1:37" ht="14.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row>
    <row r="974" spans="1:37" ht="14.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row>
    <row r="975" spans="1:37" ht="14.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row>
    <row r="976" spans="1:37" ht="14.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row>
    <row r="977" spans="1:37" ht="14.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row>
    <row r="978" spans="1:37" ht="14.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row>
    <row r="979" spans="1:37" ht="14.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row>
    <row r="980" spans="1:37" ht="14.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row>
    <row r="981" spans="1:37" ht="14.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row>
    <row r="982" spans="1:37" ht="14.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row>
    <row r="983" spans="1:37" ht="14.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row>
    <row r="984" spans="1:37" ht="14.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row>
    <row r="985" spans="1:37" ht="14.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row>
    <row r="986" spans="1:37" ht="14.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row>
    <row r="987" spans="1:37" ht="14.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row>
    <row r="988" spans="1:37" ht="14.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row>
    <row r="989" spans="1:37" ht="14.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row>
    <row r="990" spans="1:37" ht="14.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row>
    <row r="991" spans="1:37" ht="14.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row>
    <row r="992" spans="1:37" ht="14.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row>
    <row r="993" spans="1:37" ht="14.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row>
    <row r="994" spans="1:37" ht="14.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row>
    <row r="995" spans="1:37" ht="14.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row>
    <row r="996" spans="1:37" ht="14.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row>
    <row r="997" spans="1:37" ht="14.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row>
    <row r="998" spans="1:37" ht="14.2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row>
    <row r="999" spans="1:37" ht="14.2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row>
    <row r="1000" spans="1:37" ht="14.2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row>
  </sheetData>
  <mergeCells count="99">
    <mergeCell ref="K12:K13"/>
    <mergeCell ref="L12:L13"/>
    <mergeCell ref="X9:X11"/>
    <mergeCell ref="Y9:Y11"/>
    <mergeCell ref="Z9:Z11"/>
    <mergeCell ref="T10:T11"/>
    <mergeCell ref="U10:U11"/>
    <mergeCell ref="V10:V11"/>
    <mergeCell ref="W10:W11"/>
    <mergeCell ref="O9:O11"/>
    <mergeCell ref="P9:W9"/>
    <mergeCell ref="Y12:Y13"/>
    <mergeCell ref="Z12:Z13"/>
    <mergeCell ref="AI12:AI13"/>
    <mergeCell ref="AJ12:AJ13"/>
    <mergeCell ref="AK12:AK13"/>
    <mergeCell ref="AA12:AA13"/>
    <mergeCell ref="AB12:AB13"/>
    <mergeCell ref="AC12:AC13"/>
    <mergeCell ref="AD12:AD13"/>
    <mergeCell ref="AE12:AF13"/>
    <mergeCell ref="AG12:AG13"/>
    <mergeCell ref="AH12:AH13"/>
    <mergeCell ref="A12:A13"/>
    <mergeCell ref="B12:B13"/>
    <mergeCell ref="C12:C13"/>
    <mergeCell ref="D12:D13"/>
    <mergeCell ref="E12:E13"/>
    <mergeCell ref="F12:F13"/>
    <mergeCell ref="G12:G13"/>
    <mergeCell ref="H14:H15"/>
    <mergeCell ref="I14:I15"/>
    <mergeCell ref="J14:J15"/>
    <mergeCell ref="H12:H13"/>
    <mergeCell ref="I12:I13"/>
    <mergeCell ref="J12:J13"/>
    <mergeCell ref="K14:K15"/>
    <mergeCell ref="L14:L15"/>
    <mergeCell ref="A14:A15"/>
    <mergeCell ref="B14:B15"/>
    <mergeCell ref="C14:C15"/>
    <mergeCell ref="D14:D15"/>
    <mergeCell ref="E14:E15"/>
    <mergeCell ref="F14:F15"/>
    <mergeCell ref="G14:G15"/>
    <mergeCell ref="AG14:AG15"/>
    <mergeCell ref="AH14:AH15"/>
    <mergeCell ref="AI14:AI15"/>
    <mergeCell ref="AJ14:AJ15"/>
    <mergeCell ref="AK14:AK15"/>
    <mergeCell ref="Y14:Y15"/>
    <mergeCell ref="Z14:Z15"/>
    <mergeCell ref="AA14:AA15"/>
    <mergeCell ref="AB14:AB15"/>
    <mergeCell ref="AC14:AC15"/>
    <mergeCell ref="AD14:AD15"/>
    <mergeCell ref="AE14:AF15"/>
    <mergeCell ref="A1:C3"/>
    <mergeCell ref="D1:AE3"/>
    <mergeCell ref="AF1:AH3"/>
    <mergeCell ref="A6:D6"/>
    <mergeCell ref="E6:AK6"/>
    <mergeCell ref="A8:L8"/>
    <mergeCell ref="M8:AD8"/>
    <mergeCell ref="AE8:AK8"/>
    <mergeCell ref="H9:H11"/>
    <mergeCell ref="I9:I11"/>
    <mergeCell ref="J9:J11"/>
    <mergeCell ref="K9:K11"/>
    <mergeCell ref="L9:L11"/>
    <mergeCell ref="M9:M11"/>
    <mergeCell ref="AI1:AK1"/>
    <mergeCell ref="AI2:AK2"/>
    <mergeCell ref="AI3:AK3"/>
    <mergeCell ref="AI4:AK4"/>
    <mergeCell ref="A5:D5"/>
    <mergeCell ref="E5:AK5"/>
    <mergeCell ref="N9:N11"/>
    <mergeCell ref="AC9:AC11"/>
    <mergeCell ref="AD9:AD11"/>
    <mergeCell ref="AE9:AF11"/>
    <mergeCell ref="AG9:AG11"/>
    <mergeCell ref="AA9:AA11"/>
    <mergeCell ref="AB9:AB11"/>
    <mergeCell ref="AH9:AH11"/>
    <mergeCell ref="AI9:AI11"/>
    <mergeCell ref="AJ9:AJ11"/>
    <mergeCell ref="AK9:AK11"/>
    <mergeCell ref="P10:P11"/>
    <mergeCell ref="Q10:Q11"/>
    <mergeCell ref="R10:R11"/>
    <mergeCell ref="S10:S11"/>
    <mergeCell ref="F9:F11"/>
    <mergeCell ref="G9:G11"/>
    <mergeCell ref="A9:A11"/>
    <mergeCell ref="B9:B11"/>
    <mergeCell ref="C9:C11"/>
    <mergeCell ref="D9:D11"/>
    <mergeCell ref="E9:E11"/>
  </mergeCells>
  <conditionalFormatting sqref="H12">
    <cfRule type="containsText" dxfId="71" priority="10" operator="containsText" text="Alta">
      <formula>NOT(ISERROR(SEARCH(("Alta"),(H12))))</formula>
    </cfRule>
    <cfRule type="containsText" dxfId="70" priority="9" operator="containsText" text="Muy Alta">
      <formula>NOT(ISERROR(SEARCH(("Muy Alta"),(H12))))</formula>
    </cfRule>
    <cfRule type="containsText" dxfId="69" priority="11" operator="containsText" text="Media">
      <formula>NOT(ISERROR(SEARCH(("Media"),(H12))))</formula>
    </cfRule>
    <cfRule type="containsText" dxfId="68" priority="12" operator="containsText" text="Baja">
      <formula>NOT(ISERROR(SEARCH(("Baja"),(H12))))</formula>
    </cfRule>
    <cfRule type="containsText" dxfId="67" priority="13" operator="containsText" text="Muy Baja">
      <formula>NOT(ISERROR(SEARCH(("Muy Baja"),(H12))))</formula>
    </cfRule>
  </conditionalFormatting>
  <conditionalFormatting sqref="H14">
    <cfRule type="containsText" dxfId="66" priority="49" operator="containsText" text="Muy Baja">
      <formula>NOT(ISERROR(SEARCH(("Muy Baja"),(H14))))</formula>
    </cfRule>
    <cfRule type="containsText" dxfId="65" priority="48" operator="containsText" text="Baja">
      <formula>NOT(ISERROR(SEARCH(("Baja"),(H14))))</formula>
    </cfRule>
    <cfRule type="containsText" dxfId="64" priority="47" operator="containsText" text="Media">
      <formula>NOT(ISERROR(SEARCH(("Media"),(H14))))</formula>
    </cfRule>
    <cfRule type="containsText" dxfId="63" priority="45" operator="containsText" text="Muy Alta">
      <formula>NOT(ISERROR(SEARCH(("Muy Alta"),(H14))))</formula>
    </cfRule>
    <cfRule type="containsText" dxfId="62" priority="46" operator="containsText" text="Alta">
      <formula>NOT(ISERROR(SEARCH(("Alta"),(H14))))</formula>
    </cfRule>
  </conditionalFormatting>
  <conditionalFormatting sqref="J12">
    <cfRule type="containsText" dxfId="61" priority="14" operator="containsText" text="Catastrófico">
      <formula>NOT(ISERROR(SEARCH(("Catastrófico"),(J12))))</formula>
    </cfRule>
    <cfRule type="containsText" dxfId="60" priority="15" operator="containsText" text="Mayor">
      <formula>NOT(ISERROR(SEARCH(("Mayor"),(J12))))</formula>
    </cfRule>
    <cfRule type="containsText" dxfId="59" priority="16" operator="containsText" text="Moderado">
      <formula>NOT(ISERROR(SEARCH(("Moderado"),(J12))))</formula>
    </cfRule>
    <cfRule type="containsText" dxfId="58" priority="17" operator="containsText" text="Menor">
      <formula>NOT(ISERROR(SEARCH(("Menor"),(J12))))</formula>
    </cfRule>
    <cfRule type="containsText" dxfId="57" priority="18" operator="containsText" text="Leve">
      <formula>NOT(ISERROR(SEARCH(("Leve"),(J12))))</formula>
    </cfRule>
  </conditionalFormatting>
  <conditionalFormatting sqref="J14">
    <cfRule type="containsText" dxfId="56" priority="53" operator="containsText" text="Menor">
      <formula>NOT(ISERROR(SEARCH(("Menor"),(J14))))</formula>
    </cfRule>
    <cfRule type="containsText" dxfId="55" priority="52" operator="containsText" text="Moderado">
      <formula>NOT(ISERROR(SEARCH(("Moderado"),(J14))))</formula>
    </cfRule>
    <cfRule type="containsText" dxfId="54" priority="51" operator="containsText" text="Mayor">
      <formula>NOT(ISERROR(SEARCH(("Mayor"),(J14))))</formula>
    </cfRule>
    <cfRule type="containsText" dxfId="53" priority="50" operator="containsText" text="Catastrófico">
      <formula>NOT(ISERROR(SEARCH(("Catastrófico"),(J14))))</formula>
    </cfRule>
    <cfRule type="containsText" dxfId="52" priority="54" operator="containsText" text="Leve">
      <formula>NOT(ISERROR(SEARCH(("Leve"),(J14))))</formula>
    </cfRule>
  </conditionalFormatting>
  <conditionalFormatting sqref="L12">
    <cfRule type="containsText" dxfId="51" priority="2" operator="containsText" text="Moderado">
      <formula>NOT(ISERROR(SEARCH(("Moderado"),(L12))))</formula>
    </cfRule>
    <cfRule type="containsText" dxfId="50" priority="3" operator="containsText" text="Alto">
      <formula>NOT(ISERROR(SEARCH(("Alto"),(L12))))</formula>
    </cfRule>
    <cfRule type="containsText" dxfId="49" priority="4" operator="containsText" text="Extremo">
      <formula>NOT(ISERROR(SEARCH(("Extremo"),(L12))))</formula>
    </cfRule>
    <cfRule type="containsText" dxfId="48" priority="5" operator="containsText" text="Extrema">
      <formula>NOT(ISERROR(SEARCH(("Extrema"),(L12))))</formula>
    </cfRule>
    <cfRule type="containsText" dxfId="47" priority="6" operator="containsText" text="Alta">
      <formula>NOT(ISERROR(SEARCH(("Alta"),(L12))))</formula>
    </cfRule>
    <cfRule type="containsText" dxfId="46" priority="7" operator="containsText" text="Moderada">
      <formula>NOT(ISERROR(SEARCH(("Moderada"),(L12))))</formula>
    </cfRule>
    <cfRule type="containsText" dxfId="45" priority="8" operator="containsText" text="Baja">
      <formula>NOT(ISERROR(SEARCH(("Baja"),(L12))))</formula>
    </cfRule>
    <cfRule type="containsText" dxfId="44" priority="1" operator="containsText" text="Bajo">
      <formula>NOT(ISERROR(SEARCH(("Bajo"),(L12))))</formula>
    </cfRule>
  </conditionalFormatting>
  <conditionalFormatting sqref="L14">
    <cfRule type="containsText" dxfId="43" priority="37" operator="containsText" text="Bajo">
      <formula>NOT(ISERROR(SEARCH(("Bajo"),(L14))))</formula>
    </cfRule>
    <cfRule type="containsText" dxfId="42" priority="38" operator="containsText" text="Moderado">
      <formula>NOT(ISERROR(SEARCH(("Moderado"),(L14))))</formula>
    </cfRule>
    <cfRule type="containsText" dxfId="41" priority="39" operator="containsText" text="Alto">
      <formula>NOT(ISERROR(SEARCH(("Alto"),(L14))))</formula>
    </cfRule>
    <cfRule type="containsText" dxfId="40" priority="40" operator="containsText" text="Extremo">
      <formula>NOT(ISERROR(SEARCH(("Extremo"),(L14))))</formula>
    </cfRule>
    <cfRule type="containsText" dxfId="39" priority="41" operator="containsText" text="Extrema">
      <formula>NOT(ISERROR(SEARCH(("Extrema"),(L14))))</formula>
    </cfRule>
    <cfRule type="containsText" dxfId="38" priority="42" operator="containsText" text="Alta">
      <formula>NOT(ISERROR(SEARCH(("Alta"),(L14))))</formula>
    </cfRule>
    <cfRule type="containsText" dxfId="37" priority="43" operator="containsText" text="Moderada">
      <formula>NOT(ISERROR(SEARCH(("Moderada"),(L14))))</formula>
    </cfRule>
    <cfRule type="containsText" dxfId="36" priority="44" operator="containsText" text="Baja">
      <formula>NOT(ISERROR(SEARCH(("Baja"),(L14))))</formula>
    </cfRule>
  </conditionalFormatting>
  <conditionalFormatting sqref="Y12">
    <cfRule type="containsText" dxfId="35" priority="19" operator="containsText" text="Muy Alta">
      <formula>NOT(ISERROR(SEARCH(("Muy Alta"),(Y12))))</formula>
    </cfRule>
    <cfRule type="containsText" dxfId="34" priority="20" operator="containsText" text="Alta">
      <formula>NOT(ISERROR(SEARCH(("Alta"),(Y12))))</formula>
    </cfRule>
    <cfRule type="containsText" dxfId="33" priority="21" operator="containsText" text="Media">
      <formula>NOT(ISERROR(SEARCH(("Media"),(Y12))))</formula>
    </cfRule>
    <cfRule type="containsText" dxfId="32" priority="22" operator="containsText" text="Baja">
      <formula>NOT(ISERROR(SEARCH(("Baja"),(Y12))))</formula>
    </cfRule>
    <cfRule type="containsText" dxfId="31" priority="23" operator="containsText" text="Muy Baja">
      <formula>NOT(ISERROR(SEARCH(("Muy Baja"),(Y12))))</formula>
    </cfRule>
  </conditionalFormatting>
  <conditionalFormatting sqref="Y14">
    <cfRule type="containsText" dxfId="30" priority="57" operator="containsText" text="Media">
      <formula>NOT(ISERROR(SEARCH(("Media"),(Y14))))</formula>
    </cfRule>
    <cfRule type="containsText" dxfId="29" priority="58" operator="containsText" text="Baja">
      <formula>NOT(ISERROR(SEARCH(("Baja"),(Y14))))</formula>
    </cfRule>
    <cfRule type="containsText" dxfId="28" priority="59" operator="containsText" text="Muy Baja">
      <formula>NOT(ISERROR(SEARCH(("Muy Baja"),(Y14))))</formula>
    </cfRule>
    <cfRule type="containsText" dxfId="27" priority="55" operator="containsText" text="Muy Alta">
      <formula>NOT(ISERROR(SEARCH(("Muy Alta"),(Y14))))</formula>
    </cfRule>
    <cfRule type="containsText" dxfId="26" priority="56" operator="containsText" text="Alta">
      <formula>NOT(ISERROR(SEARCH(("Alta"),(Y14))))</formula>
    </cfRule>
  </conditionalFormatting>
  <conditionalFormatting sqref="AA12">
    <cfRule type="containsText" dxfId="25" priority="24" operator="containsText" text="Catastrófico">
      <formula>NOT(ISERROR(SEARCH(("Catastrófico"),(AA12))))</formula>
    </cfRule>
    <cfRule type="containsText" dxfId="24" priority="25" operator="containsText" text="Mayor">
      <formula>NOT(ISERROR(SEARCH(("Mayor"),(AA12))))</formula>
    </cfRule>
    <cfRule type="containsText" dxfId="23" priority="26" operator="containsText" text="Moderado">
      <formula>NOT(ISERROR(SEARCH(("Moderado"),(AA12))))</formula>
    </cfRule>
    <cfRule type="containsText" dxfId="22" priority="28" operator="containsText" text="Leve">
      <formula>NOT(ISERROR(SEARCH(("Leve"),(AA12))))</formula>
    </cfRule>
    <cfRule type="containsText" dxfId="21" priority="27" operator="containsText" text="Menor">
      <formula>NOT(ISERROR(SEARCH(("Menor"),(AA12))))</formula>
    </cfRule>
  </conditionalFormatting>
  <conditionalFormatting sqref="AA14">
    <cfRule type="containsText" dxfId="20" priority="60" operator="containsText" text="Catastrófico">
      <formula>NOT(ISERROR(SEARCH(("Catastrófico"),(AA14))))</formula>
    </cfRule>
    <cfRule type="containsText" dxfId="19" priority="61" operator="containsText" text="Mayor">
      <formula>NOT(ISERROR(SEARCH(("Mayor"),(AA14))))</formula>
    </cfRule>
    <cfRule type="containsText" dxfId="18" priority="62" operator="containsText" text="Moderado">
      <formula>NOT(ISERROR(SEARCH(("Moderado"),(AA14))))</formula>
    </cfRule>
    <cfRule type="containsText" dxfId="17" priority="63" operator="containsText" text="Menor">
      <formula>NOT(ISERROR(SEARCH(("Menor"),(AA14))))</formula>
    </cfRule>
    <cfRule type="containsText" dxfId="16" priority="64" operator="containsText" text="Leve">
      <formula>NOT(ISERROR(SEARCH(("Leve"),(AA14))))</formula>
    </cfRule>
  </conditionalFormatting>
  <conditionalFormatting sqref="AC12">
    <cfRule type="containsText" dxfId="15" priority="36" operator="containsText" text="Baja">
      <formula>NOT(ISERROR(SEARCH(("Baja"),(AC12))))</formula>
    </cfRule>
    <cfRule type="containsText" dxfId="14" priority="35" operator="containsText" text="Moderada">
      <formula>NOT(ISERROR(SEARCH(("Moderada"),(AC12))))</formula>
    </cfRule>
    <cfRule type="containsText" dxfId="13" priority="34" operator="containsText" text="Alta">
      <formula>NOT(ISERROR(SEARCH(("Alta"),(AC12))))</formula>
    </cfRule>
    <cfRule type="containsText" dxfId="12" priority="33" operator="containsText" text="Extrema">
      <formula>NOT(ISERROR(SEARCH(("Extrema"),(AC12))))</formula>
    </cfRule>
    <cfRule type="containsText" dxfId="11" priority="32" operator="containsText" text="Extremo">
      <formula>NOT(ISERROR(SEARCH(("Extremo"),(AC12))))</formula>
    </cfRule>
    <cfRule type="containsText" dxfId="10" priority="31" operator="containsText" text="Alto">
      <formula>NOT(ISERROR(SEARCH(("Alto"),(AC12))))</formula>
    </cfRule>
    <cfRule type="containsText" dxfId="9" priority="30" operator="containsText" text="Moderado">
      <formula>NOT(ISERROR(SEARCH(("Moderado"),(AC12))))</formula>
    </cfRule>
    <cfRule type="containsText" dxfId="8" priority="29" operator="containsText" text="Bajo">
      <formula>NOT(ISERROR(SEARCH(("Bajo"),(AC12))))</formula>
    </cfRule>
  </conditionalFormatting>
  <conditionalFormatting sqref="AC14">
    <cfRule type="containsText" dxfId="7" priority="65" operator="containsText" text="Bajo">
      <formula>NOT(ISERROR(SEARCH(("Bajo"),(AC14))))</formula>
    </cfRule>
    <cfRule type="containsText" dxfId="6" priority="66" operator="containsText" text="Moderado">
      <formula>NOT(ISERROR(SEARCH(("Moderado"),(AC14))))</formula>
    </cfRule>
    <cfRule type="containsText" dxfId="5" priority="67" operator="containsText" text="Alto">
      <formula>NOT(ISERROR(SEARCH(("Alto"),(AC14))))</formula>
    </cfRule>
    <cfRule type="containsText" dxfId="4" priority="68" operator="containsText" text="Extremo">
      <formula>NOT(ISERROR(SEARCH(("Extremo"),(AC14))))</formula>
    </cfRule>
    <cfRule type="containsText" dxfId="3" priority="69" operator="containsText" text="Extrema">
      <formula>NOT(ISERROR(SEARCH(("Extrema"),(AC14))))</formula>
    </cfRule>
    <cfRule type="containsText" dxfId="2" priority="70" operator="containsText" text="Alta">
      <formula>NOT(ISERROR(SEARCH(("Alta"),(AC14))))</formula>
    </cfRule>
    <cfRule type="containsText" dxfId="1" priority="71" operator="containsText" text="Moderada">
      <formula>NOT(ISERROR(SEARCH(("Moderada"),(AC14))))</formula>
    </cfRule>
    <cfRule type="containsText" dxfId="0" priority="72" operator="containsText" text="Baja">
      <formula>NOT(ISERROR(SEARCH(("Baja"),(AC14))))</formula>
    </cfRule>
  </conditionalFormatting>
  <dataValidations count="8">
    <dataValidation type="list" allowBlank="1" showErrorMessage="1" sqref="P12:P15" xr:uid="{00000000-0002-0000-0000-000000000000}">
      <formula1>$N$37:$N$39</formula1>
    </dataValidation>
    <dataValidation type="list" allowBlank="1" showErrorMessage="1" sqref="U12:U15" xr:uid="{00000000-0002-0000-0000-000001000000}">
      <formula1>$N$44:$N$45</formula1>
    </dataValidation>
    <dataValidation type="list" allowBlank="1" showErrorMessage="1" sqref="F12 F14" xr:uid="{00000000-0002-0000-0000-000002000000}">
      <formula1>$L$36:$L$44</formula1>
    </dataValidation>
    <dataValidation type="list" allowBlank="1" showErrorMessage="1" sqref="I12 K12 I14 K14" xr:uid="{00000000-0002-0000-0000-000003000000}">
      <formula1>$F$37:$F$41</formula1>
    </dataValidation>
    <dataValidation type="list" allowBlank="1" showErrorMessage="1" sqref="R12:R15" xr:uid="{00000000-0002-0000-0000-000004000000}">
      <formula1>$N$41:$N$42</formula1>
    </dataValidation>
    <dataValidation type="list" allowBlank="1" showErrorMessage="1" sqref="O12:O15" xr:uid="{00000000-0002-0000-0000-000005000000}">
      <formula1>$P$37:$P$38</formula1>
    </dataValidation>
    <dataValidation type="list" allowBlank="1" showErrorMessage="1" sqref="W12:W15" xr:uid="{00000000-0002-0000-0000-000006000000}">
      <formula1>$N$50:$N$51</formula1>
    </dataValidation>
    <dataValidation type="list" allowBlank="1" showErrorMessage="1" sqref="V12:V15" xr:uid="{00000000-0002-0000-0000-000007000000}">
      <formula1>$N$47:$N$48</formula1>
    </dataValidation>
  </dataValidations>
  <printOptions horizontalCentered="1"/>
  <pageMargins left="0" right="0" top="0.19685039370078741" bottom="0.19685039370078741" header="0" footer="0"/>
  <pageSetup scale="20" orientation="landscape"/>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1:A1000"/>
  <sheetViews>
    <sheetView workbookViewId="0"/>
  </sheetViews>
  <sheetFormatPr baseColWidth="10" defaultColWidth="14.44140625" defaultRowHeight="15" customHeight="1"/>
  <cols>
    <col min="1" max="26" width="10.664062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 Mapa de Riesgos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Windows 10</cp:lastModifiedBy>
  <dcterms:created xsi:type="dcterms:W3CDTF">2016-03-05T20:47:34Z</dcterms:created>
  <dcterms:modified xsi:type="dcterms:W3CDTF">2026-06-14T03:32:58Z</dcterms:modified>
</cp:coreProperties>
</file>